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Economic Research Group\Local Prevailing Wage\"/>
    </mc:Choice>
  </mc:AlternateContent>
  <xr:revisionPtr revIDLastSave="0" documentId="13_ncr:1_{8891718C-02CF-4033-9498-1DA4BA03F5B7}" xr6:coauthVersionLast="47" xr6:coauthVersionMax="47" xr10:uidLastSave="{00000000-0000-0000-0000-000000000000}"/>
  <bookViews>
    <workbookView xWindow="28680" yWindow="-120" windowWidth="29040" windowHeight="15720" xr2:uid="{47C835F4-633D-4B9C-B1A4-C6212B333A80}"/>
  </bookViews>
  <sheets>
    <sheet name="Local Average Salary" sheetId="3" r:id="rId1"/>
  </sheets>
  <definedNames>
    <definedName name="_xlnm.Print_Titles" localSheetId="0">'Local Average Salary'!$13:$13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I7" i="3"/>
  <c r="I9" i="3"/>
  <c r="I8" i="3"/>
  <c r="C11" i="3"/>
  <c r="C10" i="3"/>
  <c r="C9" i="3"/>
  <c r="I11" i="3"/>
</calcChain>
</file>

<file path=xl/sharedStrings.xml><?xml version="1.0" encoding="utf-8"?>
<sst xmlns="http://schemas.openxmlformats.org/spreadsheetml/2006/main" count="749" uniqueCount="177">
  <si>
    <t>Average Salary, Unemployment Rate, and Poverty Rate by Locality</t>
  </si>
  <si>
    <t>Select County, City, or MSA:</t>
  </si>
  <si>
    <t>Accomack, VA</t>
  </si>
  <si>
    <t>COF Unemployment Distressed Community:</t>
  </si>
  <si>
    <t>Average Salary:</t>
  </si>
  <si>
    <t>COF Poverty Distressed Community:</t>
  </si>
  <si>
    <t>85% Salary:</t>
  </si>
  <si>
    <t>Unemployment Rate:</t>
  </si>
  <si>
    <t>Poverty Rate:</t>
  </si>
  <si>
    <t>MBFJTC Distressed Community:</t>
  </si>
  <si>
    <t>FIPS</t>
  </si>
  <si>
    <t>Locality</t>
  </si>
  <si>
    <t>Average Annual Salary</t>
  </si>
  <si>
    <t xml:space="preserve">COF Unemployment Distressed Community </t>
  </si>
  <si>
    <t>COF Poverty Distressed Community</t>
  </si>
  <si>
    <t>85% of 
Average 
Annual Salary</t>
  </si>
  <si>
    <t>COF Unemployment and Poverty Distressed Community</t>
  </si>
  <si>
    <t>MBFJTC
Distressed Community</t>
  </si>
  <si>
    <t>Albemarle, VA</t>
  </si>
  <si>
    <t>Alexandria City, VA</t>
  </si>
  <si>
    <t>Alleghany, VA</t>
  </si>
  <si>
    <t>Amelia, VA</t>
  </si>
  <si>
    <t>Amherst, VA</t>
  </si>
  <si>
    <t>Appomattox, VA</t>
  </si>
  <si>
    <t>Arlington, VA</t>
  </si>
  <si>
    <t>Augusta, VA</t>
  </si>
  <si>
    <t>Bath, VA</t>
  </si>
  <si>
    <t>Bedford, VA</t>
  </si>
  <si>
    <t>Bland, VA</t>
  </si>
  <si>
    <t>Botetourt, VA</t>
  </si>
  <si>
    <t>Bristol City, VA</t>
  </si>
  <si>
    <t>Brunswick, VA</t>
  </si>
  <si>
    <t>Buchanan, VA</t>
  </si>
  <si>
    <t>Buckingham, VA</t>
  </si>
  <si>
    <t>Buena Vista City, VA</t>
  </si>
  <si>
    <t>Campbell, VA</t>
  </si>
  <si>
    <t>Caroline, VA</t>
  </si>
  <si>
    <t>Carroll, VA</t>
  </si>
  <si>
    <t>Charles City, VA</t>
  </si>
  <si>
    <t>Charlotte, VA</t>
  </si>
  <si>
    <t>Charlottesville City, VA</t>
  </si>
  <si>
    <t>Chesapeake City, VA</t>
  </si>
  <si>
    <t>Chesterfield, VA</t>
  </si>
  <si>
    <t>Clarke, VA</t>
  </si>
  <si>
    <t>Colonial Heights City, VA</t>
  </si>
  <si>
    <t>Covington City, VA</t>
  </si>
  <si>
    <t>Craig, VA</t>
  </si>
  <si>
    <t>Culpeper, VA</t>
  </si>
  <si>
    <t>Cumberland, VA</t>
  </si>
  <si>
    <t>Danville City, VA</t>
  </si>
  <si>
    <t>Dickenson, VA</t>
  </si>
  <si>
    <t>Dinwiddie, VA</t>
  </si>
  <si>
    <t>Emporia City, VA</t>
  </si>
  <si>
    <t>Essex, VA</t>
  </si>
  <si>
    <t>Fairfax City, VA</t>
  </si>
  <si>
    <t>Fairfax, VA</t>
  </si>
  <si>
    <t>Falls Church City, VA</t>
  </si>
  <si>
    <t>Fauquier, VA</t>
  </si>
  <si>
    <t>Floyd, VA</t>
  </si>
  <si>
    <t>Fluvanna, VA</t>
  </si>
  <si>
    <t>Franklin City, VA</t>
  </si>
  <si>
    <t>Franklin, VA</t>
  </si>
  <si>
    <t>Frederick, VA</t>
  </si>
  <si>
    <t>Fredericksburg City, VA</t>
  </si>
  <si>
    <t>Galax City, VA</t>
  </si>
  <si>
    <t>Giles, VA</t>
  </si>
  <si>
    <t>Gloucester, VA</t>
  </si>
  <si>
    <t>Goochland, VA</t>
  </si>
  <si>
    <t>Grayson, VA</t>
  </si>
  <si>
    <t>Greene, VA</t>
  </si>
  <si>
    <t>Greensville, VA</t>
  </si>
  <si>
    <t>Halifax, VA</t>
  </si>
  <si>
    <t>Hampton City, VA</t>
  </si>
  <si>
    <t>Hanover, VA</t>
  </si>
  <si>
    <t>Harrisonburg City, VA</t>
  </si>
  <si>
    <t>Henrico, VA</t>
  </si>
  <si>
    <t>Henry, VA</t>
  </si>
  <si>
    <t>Highland, VA</t>
  </si>
  <si>
    <t>Hopewell City, VA</t>
  </si>
  <si>
    <t>Isle of Wight, VA</t>
  </si>
  <si>
    <t>James City, VA</t>
  </si>
  <si>
    <t>King and Queen, VA</t>
  </si>
  <si>
    <t>King George, VA</t>
  </si>
  <si>
    <t>King William, VA</t>
  </si>
  <si>
    <t>Lancaster, VA</t>
  </si>
  <si>
    <t>Lee, VA</t>
  </si>
  <si>
    <t>Lexington City, VA</t>
  </si>
  <si>
    <t>Loudoun, VA</t>
  </si>
  <si>
    <t>Louisa, VA</t>
  </si>
  <si>
    <t>Lunenburg, VA</t>
  </si>
  <si>
    <t>Lynchburg City, VA</t>
  </si>
  <si>
    <t>Madison, VA</t>
  </si>
  <si>
    <t>Manassas City, VA</t>
  </si>
  <si>
    <t>Manassas Park City, VA</t>
  </si>
  <si>
    <t>Martinsville City, VA</t>
  </si>
  <si>
    <t>Mathews, VA</t>
  </si>
  <si>
    <t>Mecklenburg, VA</t>
  </si>
  <si>
    <t>Middlesex, VA</t>
  </si>
  <si>
    <t>Montgomery, VA</t>
  </si>
  <si>
    <t>Nelson, VA</t>
  </si>
  <si>
    <t>New Kent, VA</t>
  </si>
  <si>
    <t>Newport News City, VA</t>
  </si>
  <si>
    <t>Norfolk City, VA</t>
  </si>
  <si>
    <t>Northampton, VA</t>
  </si>
  <si>
    <t>Northumberland, VA</t>
  </si>
  <si>
    <t>Norton City, VA</t>
  </si>
  <si>
    <t>Nottoway, VA</t>
  </si>
  <si>
    <t>Orange, VA</t>
  </si>
  <si>
    <t>Page, VA</t>
  </si>
  <si>
    <t>Patrick, VA</t>
  </si>
  <si>
    <t>Petersburg City, VA</t>
  </si>
  <si>
    <t>Pittsylvania, VA</t>
  </si>
  <si>
    <t>Poquoson City, VA</t>
  </si>
  <si>
    <t>Portsmouth City, VA</t>
  </si>
  <si>
    <t>Powhatan, VA</t>
  </si>
  <si>
    <t>Prince Edward, VA</t>
  </si>
  <si>
    <t>Prince George, VA</t>
  </si>
  <si>
    <t>Prince William, VA</t>
  </si>
  <si>
    <t>Pulaski, VA</t>
  </si>
  <si>
    <t>Radford City, VA</t>
  </si>
  <si>
    <t>Rappahannock, VA</t>
  </si>
  <si>
    <t>Richmond City, VA</t>
  </si>
  <si>
    <t>Richmond, VA</t>
  </si>
  <si>
    <t>Roanoke City, VA</t>
  </si>
  <si>
    <t>Roanoke, VA</t>
  </si>
  <si>
    <t>Rockbridge, VA</t>
  </si>
  <si>
    <t>Rockingham, VA</t>
  </si>
  <si>
    <t>Russell, VA</t>
  </si>
  <si>
    <t>Salem City, VA</t>
  </si>
  <si>
    <t>Scott, VA</t>
  </si>
  <si>
    <t>Shenandoah, VA</t>
  </si>
  <si>
    <t>Smyth, VA</t>
  </si>
  <si>
    <t>Southampton, VA</t>
  </si>
  <si>
    <t>Spotsylvania, VA</t>
  </si>
  <si>
    <t>Stafford, VA</t>
  </si>
  <si>
    <t>Staunton City, VA</t>
  </si>
  <si>
    <t>Suffolk City, VA</t>
  </si>
  <si>
    <t>Surry, VA</t>
  </si>
  <si>
    <t>Sussex, VA</t>
  </si>
  <si>
    <t>Tazewell, VA</t>
  </si>
  <si>
    <t>Virginia Beach City, VA</t>
  </si>
  <si>
    <t>Warren, VA</t>
  </si>
  <si>
    <t>Washington, VA</t>
  </si>
  <si>
    <t>Waynesboro City, VA</t>
  </si>
  <si>
    <t>Westmoreland, VA</t>
  </si>
  <si>
    <t>Williamsburg City, VA</t>
  </si>
  <si>
    <t>Winchester City, VA</t>
  </si>
  <si>
    <t>Wise, VA</t>
  </si>
  <si>
    <t>Wythe, VA</t>
  </si>
  <si>
    <t>York, VA</t>
  </si>
  <si>
    <t>Blacksburg-Christiansburg-Radford MSA</t>
  </si>
  <si>
    <t>Bristol MSA</t>
  </si>
  <si>
    <t>Charlottesville MSA</t>
  </si>
  <si>
    <t>Harrisonburg MSA</t>
  </si>
  <si>
    <t>Lynchburg MSA</t>
  </si>
  <si>
    <t>Northern VA MSA</t>
  </si>
  <si>
    <t>Richmond MSA</t>
  </si>
  <si>
    <t>Roanoke MSA</t>
  </si>
  <si>
    <t>Staunton-Waynesboro MSA</t>
  </si>
  <si>
    <t>Va Beach-Norfolk-Newport News MSA</t>
  </si>
  <si>
    <t>Winchester MSA</t>
  </si>
  <si>
    <t>Virginia</t>
  </si>
  <si>
    <t>COF Unemployment-Distressed Localities have an unemployment rate higher than the statewide rate.</t>
  </si>
  <si>
    <t>COF Poverty-Distressed Localities have a poverty rate higher than the statewide rate.</t>
  </si>
  <si>
    <t>COF Unemployment and Poverty-Distressed Localities have both an unemployment rate and a poverty rate which are higher than the statewide rates.</t>
  </si>
  <si>
    <t>MBFJTC Distressed Localities have an unemployment rate of 0.5 percentage points higher than the statewide average.</t>
  </si>
  <si>
    <t xml:space="preserve">n/a </t>
  </si>
  <si>
    <t>Yes</t>
  </si>
  <si>
    <t>No</t>
  </si>
  <si>
    <t>Notes:</t>
  </si>
  <si>
    <t>2023 Unemployment Rate</t>
  </si>
  <si>
    <t>Unemployment: 2023 Annual (LAUS, Bureau of Labor Statistics)</t>
  </si>
  <si>
    <t>Poverty Rate: 2023 (SAIPE, Census Bureau)</t>
  </si>
  <si>
    <t>COF Unemployment and Poverty Distressed Community:</t>
  </si>
  <si>
    <t>2023
Poverty 
Rate</t>
  </si>
  <si>
    <t>Salary based on VEC QCEW four-quarter average through: 3rd Quarter 2024</t>
  </si>
  <si>
    <t>Published: 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</si>
</sst>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0.0_);\(0.0\)"/>
    <numFmt numFmtId="167" formatCode="0.0"/>
    <numFmt numFmtId="168" formatCode="_(&quot;$&quot;* #,##0_);_(&quot;$&quot;* \(#,##0\);_(&quot;$&quot;* &quot;-&quot;??_);_(@_)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0" tint="-0.34998626667073579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5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5" xfId="1" applyFont="1" applyBorder="1"/>
    <xf numFmtId="49" fontId="3" fillId="0" borderId="5" xfId="1" applyNumberFormat="1" applyFont="1" applyBorder="1"/>
    <xf numFmtId="5" fontId="2" fillId="0" borderId="5" xfId="2" applyNumberFormat="1" applyFont="1" applyBorder="1" applyAlignment="1">
      <alignment horizontal="right"/>
    </xf>
    <xf numFmtId="164" fontId="2" fillId="0" borderId="5" xfId="1" applyNumberFormat="1" applyFont="1" applyBorder="1"/>
    <xf numFmtId="166" fontId="1" fillId="0" borderId="5" xfId="1" applyNumberFormat="1" applyFont="1" applyBorder="1"/>
    <xf numFmtId="167" fontId="1" fillId="0" borderId="5" xfId="1" applyNumberFormat="1" applyFont="1" applyBorder="1" applyAlignment="1">
      <alignment horizontal="right"/>
    </xf>
    <xf numFmtId="5" fontId="1" fillId="0" borderId="5" xfId="2" applyNumberFormat="1" applyFont="1" applyBorder="1" applyAlignment="1">
      <alignment horizontal="right"/>
    </xf>
    <xf numFmtId="0" fontId="1" fillId="0" borderId="6" xfId="1" applyFont="1" applyBorder="1"/>
    <xf numFmtId="49" fontId="3" fillId="0" borderId="6" xfId="1" applyNumberFormat="1" applyFont="1" applyBorder="1"/>
    <xf numFmtId="0" fontId="4" fillId="0" borderId="0" xfId="1" applyFont="1"/>
    <xf numFmtId="49" fontId="3" fillId="2" borderId="6" xfId="1" applyNumberFormat="1" applyFont="1" applyFill="1" applyBorder="1"/>
    <xf numFmtId="5" fontId="1" fillId="2" borderId="7" xfId="2" applyNumberFormat="1" applyFont="1" applyFill="1" applyBorder="1" applyAlignment="1">
      <alignment horizontal="right"/>
    </xf>
    <xf numFmtId="164" fontId="1" fillId="2" borderId="6" xfId="1" applyNumberFormat="1" applyFont="1" applyFill="1" applyBorder="1"/>
    <xf numFmtId="166" fontId="1" fillId="2" borderId="6" xfId="1" applyNumberFormat="1" applyFont="1" applyFill="1" applyBorder="1"/>
    <xf numFmtId="0" fontId="1" fillId="2" borderId="6" xfId="1" applyFont="1" applyFill="1" applyBorder="1"/>
    <xf numFmtId="0" fontId="1" fillId="2" borderId="8" xfId="1" applyFont="1" applyFill="1" applyBorder="1"/>
    <xf numFmtId="168" fontId="1" fillId="2" borderId="8" xfId="2" applyNumberFormat="1" applyFont="1" applyFill="1" applyBorder="1"/>
    <xf numFmtId="49" fontId="1" fillId="2" borderId="6" xfId="1" applyNumberFormat="1" applyFont="1" applyFill="1" applyBorder="1"/>
    <xf numFmtId="0" fontId="1" fillId="0" borderId="6" xfId="1" applyFont="1" applyBorder="1" applyAlignment="1">
      <alignment vertical="top"/>
    </xf>
    <xf numFmtId="49" fontId="3" fillId="0" borderId="6" xfId="1" applyNumberFormat="1" applyFont="1" applyBorder="1" applyAlignment="1">
      <alignment vertical="top" wrapText="1"/>
    </xf>
    <xf numFmtId="5" fontId="2" fillId="0" borderId="5" xfId="2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166" fontId="1" fillId="3" borderId="6" xfId="1" applyNumberFormat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8" xfId="1" applyFont="1" applyFill="1" applyBorder="1" applyAlignment="1">
      <alignment vertical="top"/>
    </xf>
    <xf numFmtId="168" fontId="1" fillId="3" borderId="8" xfId="2" applyNumberFormat="1" applyFont="1" applyFill="1" applyBorder="1" applyAlignment="1">
      <alignment vertical="top"/>
    </xf>
    <xf numFmtId="49" fontId="1" fillId="3" borderId="6" xfId="1" applyNumberFormat="1" applyFont="1" applyFill="1" applyBorder="1" applyAlignment="1">
      <alignment vertical="top"/>
    </xf>
    <xf numFmtId="49" fontId="3" fillId="0" borderId="6" xfId="1" applyNumberFormat="1" applyFont="1" applyBorder="1" applyAlignment="1">
      <alignment vertical="top"/>
    </xf>
    <xf numFmtId="49" fontId="3" fillId="4" borderId="6" xfId="1" applyNumberFormat="1" applyFont="1" applyFill="1" applyBorder="1"/>
    <xf numFmtId="5" fontId="1" fillId="4" borderId="7" xfId="2" applyNumberFormat="1" applyFont="1" applyFill="1" applyBorder="1" applyAlignment="1">
      <alignment horizontal="right"/>
    </xf>
    <xf numFmtId="164" fontId="1" fillId="4" borderId="6" xfId="1" applyNumberFormat="1" applyFont="1" applyFill="1" applyBorder="1"/>
    <xf numFmtId="166" fontId="1" fillId="4" borderId="6" xfId="1" applyNumberFormat="1" applyFont="1" applyFill="1" applyBorder="1"/>
    <xf numFmtId="0" fontId="1" fillId="4" borderId="6" xfId="1" applyFont="1" applyFill="1" applyBorder="1"/>
    <xf numFmtId="0" fontId="1" fillId="4" borderId="8" xfId="1" applyFont="1" applyFill="1" applyBorder="1"/>
    <xf numFmtId="168" fontId="1" fillId="4" borderId="8" xfId="2" applyNumberFormat="1" applyFont="1" applyFill="1" applyBorder="1"/>
    <xf numFmtId="49" fontId="1" fillId="4" borderId="6" xfId="1" applyNumberFormat="1" applyFont="1" applyFill="1" applyBorder="1"/>
    <xf numFmtId="5" fontId="4" fillId="0" borderId="7" xfId="2" applyNumberFormat="1" applyFont="1" applyBorder="1" applyAlignment="1">
      <alignment horizontal="right"/>
    </xf>
    <xf numFmtId="164" fontId="4" fillId="0" borderId="6" xfId="1" applyNumberFormat="1" applyFont="1" applyBorder="1"/>
    <xf numFmtId="166" fontId="4" fillId="0" borderId="6" xfId="1" applyNumberFormat="1" applyFont="1" applyBorder="1"/>
    <xf numFmtId="0" fontId="1" fillId="3" borderId="6" xfId="1" applyFont="1" applyFill="1" applyBorder="1"/>
    <xf numFmtId="0" fontId="1" fillId="3" borderId="8" xfId="1" applyFont="1" applyFill="1" applyBorder="1"/>
    <xf numFmtId="168" fontId="1" fillId="3" borderId="8" xfId="2" applyNumberFormat="1" applyFont="1" applyFill="1" applyBorder="1"/>
    <xf numFmtId="49" fontId="1" fillId="3" borderId="6" xfId="1" applyNumberFormat="1" applyFont="1" applyFill="1" applyBorder="1"/>
    <xf numFmtId="169" fontId="1" fillId="0" borderId="0" xfId="3" applyNumberFormat="1" applyFont="1"/>
    <xf numFmtId="0" fontId="7" fillId="5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/>
    <xf numFmtId="0" fontId="8" fillId="0" borderId="0" xfId="1" applyFont="1"/>
    <xf numFmtId="0" fontId="7" fillId="5" borderId="0" xfId="1" applyFont="1" applyFill="1" applyAlignment="1">
      <alignment horizontal="centerContinuous"/>
    </xf>
    <xf numFmtId="14" fontId="1" fillId="0" borderId="0" xfId="1" applyNumberFormat="1" applyFont="1" applyAlignment="1">
      <alignment horizontal="left"/>
    </xf>
  </cellXfs>
  <cellStyles count="4">
    <cellStyle name="Comma 2" xfId="3" xr:uid="{94F76BEB-8DBB-4613-AC3B-C18824C1CCAE}"/>
    <cellStyle name="Currency 2" xfId="2" xr:uid="{8FF1B77E-742B-4378-867F-D80236B1993C}"/>
    <cellStyle name="Normal" xfId="0" builtinId="0"/>
    <cellStyle name="Normal 2" xfId="1" xr:uid="{04EAAB04-4C2D-4FCD-82C2-19842DFB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286F-1991-45CA-B0F5-2AD040A1698F}">
  <sheetPr>
    <pageSetUpPr fitToPage="1"/>
  </sheetPr>
  <dimension ref="A1:R507"/>
  <sheetViews>
    <sheetView tabSelected="1" zoomScale="90" zoomScaleNormal="90" workbookViewId="0"/>
  </sheetViews>
  <sheetFormatPr defaultColWidth="9.140625" defaultRowHeight="15" x14ac:dyDescent="0.2"/>
  <cols>
    <col min="1" max="1" width="7.7109375" style="1" bestFit="1" customWidth="1"/>
    <col min="2" max="2" width="33.7109375" style="1" customWidth="1"/>
    <col min="3" max="3" width="16.5703125" style="1" customWidth="1"/>
    <col min="4" max="4" width="17.7109375" style="1" customWidth="1"/>
    <col min="5" max="5" width="15.42578125" style="1" customWidth="1"/>
    <col min="6" max="6" width="17.7109375" style="1" customWidth="1"/>
    <col min="7" max="7" width="17" style="1" customWidth="1"/>
    <col min="8" max="8" width="17.140625" style="1" customWidth="1"/>
    <col min="9" max="9" width="17.7109375" style="1" customWidth="1"/>
    <col min="10" max="10" width="16.7109375" style="4" customWidth="1"/>
    <col min="11" max="16384" width="9.140625" style="1"/>
  </cols>
  <sheetData>
    <row r="1" spans="1:10" ht="15.75" x14ac:dyDescent="0.25">
      <c r="A1" s="60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61" t="s">
        <v>175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61" t="s">
        <v>171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61" t="s">
        <v>172</v>
      </c>
      <c r="B4" s="2"/>
      <c r="C4" s="2"/>
      <c r="D4" s="2"/>
      <c r="E4" s="2"/>
      <c r="F4" s="2"/>
      <c r="G4" s="2"/>
      <c r="H4" s="2"/>
      <c r="I4" s="2"/>
      <c r="J4" s="2"/>
    </row>
    <row r="6" spans="1:10" ht="16.5" thickBot="1" x14ac:dyDescent="0.3">
      <c r="B6" s="3" t="s">
        <v>1</v>
      </c>
    </row>
    <row r="7" spans="1:10" ht="16.5" thickBot="1" x14ac:dyDescent="0.3">
      <c r="B7" s="5" t="s">
        <v>2</v>
      </c>
      <c r="E7" s="62" t="s">
        <v>3</v>
      </c>
      <c r="I7" s="6" t="str">
        <f>VLOOKUP(B7,$B$14:$H$158,5,FALSE)</f>
        <v>Yes</v>
      </c>
    </row>
    <row r="8" spans="1:10" ht="15.75" x14ac:dyDescent="0.25">
      <c r="B8" s="3" t="s">
        <v>4</v>
      </c>
      <c r="C8" s="7">
        <f>VLOOKUP(B7,B13:C160,2,FALSE)</f>
        <v>51969</v>
      </c>
      <c r="E8" s="62" t="s">
        <v>5</v>
      </c>
      <c r="I8" s="8" t="str">
        <f>VLOOKUP(B7,$B$14:$I$146,6,FALSE)</f>
        <v>Yes</v>
      </c>
    </row>
    <row r="9" spans="1:10" ht="15.75" x14ac:dyDescent="0.25">
      <c r="B9" s="62" t="s">
        <v>6</v>
      </c>
      <c r="C9" s="7">
        <f>VLOOKUP(B7,$B$14:$J$158,7,FALSE)</f>
        <v>44174</v>
      </c>
      <c r="E9" s="62" t="s">
        <v>173</v>
      </c>
      <c r="I9" s="8" t="str">
        <f>VLOOKUP(B7,$B$14:$J$146,8,FALSE)</f>
        <v>Yes</v>
      </c>
    </row>
    <row r="10" spans="1:10" ht="15.75" x14ac:dyDescent="0.25">
      <c r="B10" s="3" t="s">
        <v>7</v>
      </c>
      <c r="C10" s="9">
        <f>VLOOKUP(B7,B14:H146,3,FALSE)</f>
        <v>3.5</v>
      </c>
      <c r="E10" s="63"/>
    </row>
    <row r="11" spans="1:10" ht="15.75" x14ac:dyDescent="0.25">
      <c r="B11" s="3" t="s">
        <v>8</v>
      </c>
      <c r="C11" s="9">
        <f>VLOOKUP(B7,B14:J146,4,FALSE)</f>
        <v>17.3</v>
      </c>
      <c r="E11" s="62" t="s">
        <v>9</v>
      </c>
      <c r="I11" s="6" t="str">
        <f>VLOOKUP(B7,$B$14:$J$146,9,FALSE)</f>
        <v>Yes</v>
      </c>
    </row>
    <row r="12" spans="1:10" ht="16.5" thickBot="1" x14ac:dyDescent="0.3">
      <c r="B12" s="10"/>
    </row>
    <row r="13" spans="1:10" s="15" customFormat="1" ht="79.5" thickBot="1" x14ac:dyDescent="0.3">
      <c r="A13" s="11" t="s">
        <v>10</v>
      </c>
      <c r="B13" s="12" t="s">
        <v>11</v>
      </c>
      <c r="C13" s="13" t="s">
        <v>12</v>
      </c>
      <c r="D13" s="14" t="s">
        <v>170</v>
      </c>
      <c r="E13" s="14" t="s">
        <v>174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</row>
    <row r="14" spans="1:10" ht="15.75" x14ac:dyDescent="0.25">
      <c r="A14" s="16">
        <v>51001</v>
      </c>
      <c r="B14" s="17" t="s">
        <v>2</v>
      </c>
      <c r="C14" s="18">
        <v>51969</v>
      </c>
      <c r="D14" s="19">
        <v>3.5</v>
      </c>
      <c r="E14" s="20">
        <v>17.3</v>
      </c>
      <c r="F14" s="21" t="s">
        <v>167</v>
      </c>
      <c r="G14" s="21" t="s">
        <v>167</v>
      </c>
      <c r="H14" s="22">
        <v>44174</v>
      </c>
      <c r="I14" s="21" t="s">
        <v>167</v>
      </c>
      <c r="J14" s="21" t="s">
        <v>167</v>
      </c>
    </row>
    <row r="15" spans="1:10" ht="15.75" x14ac:dyDescent="0.25">
      <c r="A15" s="23">
        <v>51003</v>
      </c>
      <c r="B15" s="24" t="s">
        <v>18</v>
      </c>
      <c r="C15" s="18">
        <v>71397</v>
      </c>
      <c r="D15" s="19">
        <v>2.6</v>
      </c>
      <c r="E15" s="20">
        <v>8</v>
      </c>
      <c r="F15" s="21" t="s">
        <v>168</v>
      </c>
      <c r="G15" s="21" t="s">
        <v>168</v>
      </c>
      <c r="H15" s="22" t="s">
        <v>166</v>
      </c>
      <c r="I15" s="21" t="s">
        <v>168</v>
      </c>
      <c r="J15" s="21" t="s">
        <v>168</v>
      </c>
    </row>
    <row r="16" spans="1:10" ht="15.75" x14ac:dyDescent="0.25">
      <c r="A16" s="23">
        <v>51510</v>
      </c>
      <c r="B16" s="24" t="s">
        <v>19</v>
      </c>
      <c r="C16" s="18">
        <v>90430</v>
      </c>
      <c r="D16" s="19">
        <v>2.2999999999999998</v>
      </c>
      <c r="E16" s="20">
        <v>8.5</v>
      </c>
      <c r="F16" s="21" t="s">
        <v>168</v>
      </c>
      <c r="G16" s="21" t="s">
        <v>168</v>
      </c>
      <c r="H16" s="22" t="s">
        <v>166</v>
      </c>
      <c r="I16" s="21" t="s">
        <v>168</v>
      </c>
      <c r="J16" s="21" t="s">
        <v>168</v>
      </c>
    </row>
    <row r="17" spans="1:18" ht="15.75" x14ac:dyDescent="0.25">
      <c r="A17" s="23">
        <v>51005</v>
      </c>
      <c r="B17" s="24" t="s">
        <v>20</v>
      </c>
      <c r="C17" s="18">
        <v>45268</v>
      </c>
      <c r="D17" s="19">
        <v>3.5</v>
      </c>
      <c r="E17" s="20">
        <v>13.9</v>
      </c>
      <c r="F17" s="21" t="s">
        <v>167</v>
      </c>
      <c r="G17" s="21" t="s">
        <v>167</v>
      </c>
      <c r="H17" s="22">
        <v>38478</v>
      </c>
      <c r="I17" s="21" t="s">
        <v>167</v>
      </c>
      <c r="J17" s="21" t="s">
        <v>167</v>
      </c>
    </row>
    <row r="18" spans="1:18" ht="15.75" x14ac:dyDescent="0.25">
      <c r="A18" s="23">
        <v>51007</v>
      </c>
      <c r="B18" s="24" t="s">
        <v>21</v>
      </c>
      <c r="C18" s="18">
        <v>47977</v>
      </c>
      <c r="D18" s="19">
        <v>3</v>
      </c>
      <c r="E18" s="20">
        <v>10</v>
      </c>
      <c r="F18" s="21" t="s">
        <v>167</v>
      </c>
      <c r="G18" s="21" t="s">
        <v>168</v>
      </c>
      <c r="H18" s="22">
        <v>40780</v>
      </c>
      <c r="I18" s="21" t="s">
        <v>168</v>
      </c>
      <c r="J18" s="21" t="s">
        <v>168</v>
      </c>
    </row>
    <row r="19" spans="1:18" ht="15.75" x14ac:dyDescent="0.25">
      <c r="A19" s="23">
        <v>51009</v>
      </c>
      <c r="B19" s="24" t="s">
        <v>22</v>
      </c>
      <c r="C19" s="18">
        <v>46501</v>
      </c>
      <c r="D19" s="19">
        <v>3.2</v>
      </c>
      <c r="E19" s="20">
        <v>12.5</v>
      </c>
      <c r="F19" s="21" t="s">
        <v>167</v>
      </c>
      <c r="G19" s="21" t="s">
        <v>167</v>
      </c>
      <c r="H19" s="22">
        <v>39526</v>
      </c>
      <c r="I19" s="21" t="s">
        <v>167</v>
      </c>
      <c r="J19" s="21" t="s">
        <v>168</v>
      </c>
    </row>
    <row r="20" spans="1:18" ht="15.75" x14ac:dyDescent="0.25">
      <c r="A20" s="23">
        <v>51011</v>
      </c>
      <c r="B20" s="24" t="s">
        <v>23</v>
      </c>
      <c r="C20" s="18">
        <v>40562</v>
      </c>
      <c r="D20" s="19">
        <v>3.6</v>
      </c>
      <c r="E20" s="20">
        <v>11.4</v>
      </c>
      <c r="F20" s="21" t="s">
        <v>167</v>
      </c>
      <c r="G20" s="21" t="s">
        <v>167</v>
      </c>
      <c r="H20" s="22">
        <v>34478</v>
      </c>
      <c r="I20" s="21" t="s">
        <v>167</v>
      </c>
      <c r="J20" s="21" t="s">
        <v>167</v>
      </c>
    </row>
    <row r="21" spans="1:18" ht="15.75" x14ac:dyDescent="0.25">
      <c r="A21" s="23">
        <v>51013</v>
      </c>
      <c r="B21" s="24" t="s">
        <v>24</v>
      </c>
      <c r="C21" s="18">
        <v>120741</v>
      </c>
      <c r="D21" s="19">
        <v>2.1</v>
      </c>
      <c r="E21" s="20">
        <v>7.1</v>
      </c>
      <c r="F21" s="21" t="s">
        <v>168</v>
      </c>
      <c r="G21" s="21" t="s">
        <v>168</v>
      </c>
      <c r="H21" s="22" t="s">
        <v>166</v>
      </c>
      <c r="I21" s="21" t="s">
        <v>168</v>
      </c>
      <c r="J21" s="21" t="s">
        <v>168</v>
      </c>
    </row>
    <row r="22" spans="1:18" ht="15.75" x14ac:dyDescent="0.25">
      <c r="A22" s="23">
        <v>51015</v>
      </c>
      <c r="B22" s="24" t="s">
        <v>25</v>
      </c>
      <c r="C22" s="18">
        <v>59162</v>
      </c>
      <c r="D22" s="19">
        <v>2.5</v>
      </c>
      <c r="E22" s="20">
        <v>8.1999999999999993</v>
      </c>
      <c r="F22" s="21" t="s">
        <v>168</v>
      </c>
      <c r="G22" s="21" t="s">
        <v>168</v>
      </c>
      <c r="H22" s="22" t="s">
        <v>166</v>
      </c>
      <c r="I22" s="21" t="s">
        <v>168</v>
      </c>
      <c r="J22" s="21" t="s">
        <v>168</v>
      </c>
    </row>
    <row r="23" spans="1:18" s="25" customFormat="1" ht="15.75" x14ac:dyDescent="0.25">
      <c r="A23" s="23">
        <v>51017</v>
      </c>
      <c r="B23" s="24" t="s">
        <v>26</v>
      </c>
      <c r="C23" s="18">
        <v>54130</v>
      </c>
      <c r="D23" s="19">
        <v>2.8</v>
      </c>
      <c r="E23" s="20">
        <v>10.5</v>
      </c>
      <c r="F23" s="21" t="s">
        <v>168</v>
      </c>
      <c r="G23" s="21" t="s">
        <v>167</v>
      </c>
      <c r="H23" s="22">
        <v>46011</v>
      </c>
      <c r="I23" s="21" t="s">
        <v>168</v>
      </c>
      <c r="J23" s="21" t="s">
        <v>168</v>
      </c>
      <c r="K23" s="1"/>
      <c r="L23" s="1"/>
      <c r="M23" s="1"/>
      <c r="N23" s="1"/>
      <c r="O23" s="1"/>
      <c r="P23" s="1"/>
      <c r="Q23" s="1"/>
      <c r="R23" s="1"/>
    </row>
    <row r="24" spans="1:18" ht="15.75" x14ac:dyDescent="0.25">
      <c r="A24" s="23">
        <v>51019</v>
      </c>
      <c r="B24" s="24" t="s">
        <v>27</v>
      </c>
      <c r="C24" s="18">
        <v>48353</v>
      </c>
      <c r="D24" s="19">
        <v>2.9</v>
      </c>
      <c r="E24" s="20">
        <v>9.9</v>
      </c>
      <c r="F24" s="21" t="s">
        <v>168</v>
      </c>
      <c r="G24" s="21" t="s">
        <v>168</v>
      </c>
      <c r="H24" s="22" t="s">
        <v>166</v>
      </c>
      <c r="I24" s="21" t="s">
        <v>168</v>
      </c>
      <c r="J24" s="21" t="s">
        <v>168</v>
      </c>
    </row>
    <row r="25" spans="1:18" ht="15.75" x14ac:dyDescent="0.25">
      <c r="A25" s="23">
        <v>51021</v>
      </c>
      <c r="B25" s="24" t="s">
        <v>28</v>
      </c>
      <c r="C25" s="18">
        <v>57139</v>
      </c>
      <c r="D25" s="19">
        <v>3</v>
      </c>
      <c r="E25" s="20">
        <v>13.9</v>
      </c>
      <c r="F25" s="21" t="s">
        <v>167</v>
      </c>
      <c r="G25" s="21" t="s">
        <v>167</v>
      </c>
      <c r="H25" s="22">
        <v>48568</v>
      </c>
      <c r="I25" s="21" t="s">
        <v>167</v>
      </c>
      <c r="J25" s="21" t="s">
        <v>168</v>
      </c>
    </row>
    <row r="26" spans="1:18" ht="15.75" x14ac:dyDescent="0.25">
      <c r="A26" s="23">
        <v>51023</v>
      </c>
      <c r="B26" s="24" t="s">
        <v>29</v>
      </c>
      <c r="C26" s="18">
        <v>57257</v>
      </c>
      <c r="D26" s="19">
        <v>2.5</v>
      </c>
      <c r="E26" s="20">
        <v>6.3</v>
      </c>
      <c r="F26" s="21" t="s">
        <v>168</v>
      </c>
      <c r="G26" s="21" t="s">
        <v>168</v>
      </c>
      <c r="H26" s="22" t="s">
        <v>166</v>
      </c>
      <c r="I26" s="21" t="s">
        <v>168</v>
      </c>
      <c r="J26" s="21" t="s">
        <v>168</v>
      </c>
    </row>
    <row r="27" spans="1:18" ht="15.75" x14ac:dyDescent="0.25">
      <c r="A27" s="23">
        <v>51520</v>
      </c>
      <c r="B27" s="24" t="s">
        <v>30</v>
      </c>
      <c r="C27" s="18">
        <v>46115</v>
      </c>
      <c r="D27" s="19">
        <v>3.7</v>
      </c>
      <c r="E27" s="20">
        <v>21.8</v>
      </c>
      <c r="F27" s="21" t="s">
        <v>167</v>
      </c>
      <c r="G27" s="21" t="s">
        <v>167</v>
      </c>
      <c r="H27" s="22">
        <v>39198</v>
      </c>
      <c r="I27" s="21" t="s">
        <v>167</v>
      </c>
      <c r="J27" s="21" t="s">
        <v>167</v>
      </c>
    </row>
    <row r="28" spans="1:18" ht="15.75" x14ac:dyDescent="0.25">
      <c r="A28" s="23">
        <v>51025</v>
      </c>
      <c r="B28" s="24" t="s">
        <v>31</v>
      </c>
      <c r="C28" s="18">
        <v>49516</v>
      </c>
      <c r="D28" s="19">
        <v>4.5999999999999996</v>
      </c>
      <c r="E28" s="20">
        <v>20.8</v>
      </c>
      <c r="F28" s="21" t="s">
        <v>167</v>
      </c>
      <c r="G28" s="21" t="s">
        <v>167</v>
      </c>
      <c r="H28" s="22">
        <v>42089</v>
      </c>
      <c r="I28" s="21" t="s">
        <v>167</v>
      </c>
      <c r="J28" s="21" t="s">
        <v>167</v>
      </c>
    </row>
    <row r="29" spans="1:18" ht="15.75" x14ac:dyDescent="0.25">
      <c r="A29" s="23">
        <v>51027</v>
      </c>
      <c r="B29" s="24" t="s">
        <v>32</v>
      </c>
      <c r="C29" s="18">
        <v>62241</v>
      </c>
      <c r="D29" s="19">
        <v>4.4000000000000004</v>
      </c>
      <c r="E29" s="20">
        <v>22.8</v>
      </c>
      <c r="F29" s="21" t="s">
        <v>167</v>
      </c>
      <c r="G29" s="21" t="s">
        <v>167</v>
      </c>
      <c r="H29" s="22">
        <v>52905</v>
      </c>
      <c r="I29" s="21" t="s">
        <v>167</v>
      </c>
      <c r="J29" s="21" t="s">
        <v>167</v>
      </c>
    </row>
    <row r="30" spans="1:18" ht="15.75" x14ac:dyDescent="0.25">
      <c r="A30" s="23">
        <v>51029</v>
      </c>
      <c r="B30" s="24" t="s">
        <v>33</v>
      </c>
      <c r="C30" s="18">
        <v>49300</v>
      </c>
      <c r="D30" s="19">
        <v>3.9</v>
      </c>
      <c r="E30" s="20">
        <v>18.100000000000001</v>
      </c>
      <c r="F30" s="21" t="s">
        <v>167</v>
      </c>
      <c r="G30" s="21" t="s">
        <v>167</v>
      </c>
      <c r="H30" s="22">
        <v>41905</v>
      </c>
      <c r="I30" s="21" t="s">
        <v>167</v>
      </c>
      <c r="J30" s="21" t="s">
        <v>167</v>
      </c>
    </row>
    <row r="31" spans="1:18" s="25" customFormat="1" ht="15.75" x14ac:dyDescent="0.25">
      <c r="A31" s="23">
        <v>51530</v>
      </c>
      <c r="B31" s="24" t="s">
        <v>34</v>
      </c>
      <c r="C31" s="18">
        <v>50248</v>
      </c>
      <c r="D31" s="19">
        <v>2.7</v>
      </c>
      <c r="E31" s="20">
        <v>14.6</v>
      </c>
      <c r="F31" s="21" t="s">
        <v>168</v>
      </c>
      <c r="G31" s="21" t="s">
        <v>167</v>
      </c>
      <c r="H31" s="22">
        <v>42711</v>
      </c>
      <c r="I31" s="21" t="s">
        <v>168</v>
      </c>
      <c r="J31" s="21" t="s">
        <v>168</v>
      </c>
      <c r="K31" s="1"/>
      <c r="L31" s="1"/>
      <c r="M31" s="1"/>
      <c r="N31" s="1"/>
      <c r="O31" s="1"/>
      <c r="P31" s="1"/>
      <c r="Q31" s="1"/>
      <c r="R31" s="1"/>
    </row>
    <row r="32" spans="1:18" ht="15.75" x14ac:dyDescent="0.25">
      <c r="A32" s="23">
        <v>51031</v>
      </c>
      <c r="B32" s="24" t="s">
        <v>35</v>
      </c>
      <c r="C32" s="18">
        <v>56784</v>
      </c>
      <c r="D32" s="19">
        <v>3.3</v>
      </c>
      <c r="E32" s="20">
        <v>12.4</v>
      </c>
      <c r="F32" s="21" t="s">
        <v>167</v>
      </c>
      <c r="G32" s="21" t="s">
        <v>167</v>
      </c>
      <c r="H32" s="22">
        <v>48266</v>
      </c>
      <c r="I32" s="21" t="s">
        <v>167</v>
      </c>
      <c r="J32" s="21" t="s">
        <v>168</v>
      </c>
    </row>
    <row r="33" spans="1:18" ht="15.75" x14ac:dyDescent="0.25">
      <c r="A33" s="23">
        <v>51033</v>
      </c>
      <c r="B33" s="24" t="s">
        <v>36</v>
      </c>
      <c r="C33" s="18">
        <v>47974</v>
      </c>
      <c r="D33" s="19">
        <v>3.1</v>
      </c>
      <c r="E33" s="20">
        <v>9.3000000000000007</v>
      </c>
      <c r="F33" s="21" t="s">
        <v>167</v>
      </c>
      <c r="G33" s="21" t="s">
        <v>168</v>
      </c>
      <c r="H33" s="22">
        <v>40778</v>
      </c>
      <c r="I33" s="21" t="s">
        <v>168</v>
      </c>
      <c r="J33" s="21" t="s">
        <v>168</v>
      </c>
    </row>
    <row r="34" spans="1:18" ht="15.75" x14ac:dyDescent="0.25">
      <c r="A34" s="23">
        <v>51035</v>
      </c>
      <c r="B34" s="24" t="s">
        <v>37</v>
      </c>
      <c r="C34" s="18">
        <v>40231</v>
      </c>
      <c r="D34" s="19">
        <v>3.7</v>
      </c>
      <c r="E34" s="20">
        <v>16.100000000000001</v>
      </c>
      <c r="F34" s="21" t="s">
        <v>167</v>
      </c>
      <c r="G34" s="21" t="s">
        <v>167</v>
      </c>
      <c r="H34" s="22">
        <v>34196</v>
      </c>
      <c r="I34" s="21" t="s">
        <v>167</v>
      </c>
      <c r="J34" s="21" t="s">
        <v>167</v>
      </c>
    </row>
    <row r="35" spans="1:18" ht="15.75" x14ac:dyDescent="0.25">
      <c r="A35" s="23">
        <v>51036</v>
      </c>
      <c r="B35" s="24" t="s">
        <v>38</v>
      </c>
      <c r="C35" s="18">
        <v>58363</v>
      </c>
      <c r="D35" s="19">
        <v>3.2</v>
      </c>
      <c r="E35" s="20">
        <v>11.3</v>
      </c>
      <c r="F35" s="21" t="s">
        <v>167</v>
      </c>
      <c r="G35" s="21" t="s">
        <v>167</v>
      </c>
      <c r="H35" s="22">
        <v>49609</v>
      </c>
      <c r="I35" s="21" t="s">
        <v>167</v>
      </c>
      <c r="J35" s="21" t="s">
        <v>168</v>
      </c>
    </row>
    <row r="36" spans="1:18" ht="15.75" x14ac:dyDescent="0.25">
      <c r="A36" s="23">
        <v>51037</v>
      </c>
      <c r="B36" s="24" t="s">
        <v>39</v>
      </c>
      <c r="C36" s="18">
        <v>45890</v>
      </c>
      <c r="D36" s="19">
        <v>3.5</v>
      </c>
      <c r="E36" s="20">
        <v>20.8</v>
      </c>
      <c r="F36" s="21" t="s">
        <v>167</v>
      </c>
      <c r="G36" s="21" t="s">
        <v>167</v>
      </c>
      <c r="H36" s="22">
        <v>39007</v>
      </c>
      <c r="I36" s="21" t="s">
        <v>167</v>
      </c>
      <c r="J36" s="21" t="s">
        <v>167</v>
      </c>
    </row>
    <row r="37" spans="1:18" ht="15.75" x14ac:dyDescent="0.25">
      <c r="A37" s="23">
        <v>51540</v>
      </c>
      <c r="B37" s="24" t="s">
        <v>40</v>
      </c>
      <c r="C37" s="18">
        <v>69791</v>
      </c>
      <c r="D37" s="19">
        <v>2.4</v>
      </c>
      <c r="E37" s="20">
        <v>19.600000000000001</v>
      </c>
      <c r="F37" s="21" t="s">
        <v>168</v>
      </c>
      <c r="G37" s="21" t="s">
        <v>167</v>
      </c>
      <c r="H37" s="22">
        <v>59322</v>
      </c>
      <c r="I37" s="21" t="s">
        <v>168</v>
      </c>
      <c r="J37" s="21" t="s">
        <v>168</v>
      </c>
    </row>
    <row r="38" spans="1:18" ht="15.75" x14ac:dyDescent="0.25">
      <c r="A38" s="23">
        <v>51550</v>
      </c>
      <c r="B38" s="24" t="s">
        <v>41</v>
      </c>
      <c r="C38" s="18">
        <v>58104</v>
      </c>
      <c r="D38" s="19">
        <v>2.9</v>
      </c>
      <c r="E38" s="20">
        <v>10</v>
      </c>
      <c r="F38" s="21" t="s">
        <v>168</v>
      </c>
      <c r="G38" s="21" t="s">
        <v>168</v>
      </c>
      <c r="H38" s="22" t="s">
        <v>166</v>
      </c>
      <c r="I38" s="21" t="s">
        <v>168</v>
      </c>
      <c r="J38" s="21" t="s">
        <v>168</v>
      </c>
    </row>
    <row r="39" spans="1:18" ht="15.75" x14ac:dyDescent="0.25">
      <c r="A39" s="23">
        <v>51041</v>
      </c>
      <c r="B39" s="24" t="s">
        <v>42</v>
      </c>
      <c r="C39" s="18">
        <v>62171</v>
      </c>
      <c r="D39" s="19">
        <v>2.9</v>
      </c>
      <c r="E39" s="20">
        <v>6.9</v>
      </c>
      <c r="F39" s="21" t="s">
        <v>168</v>
      </c>
      <c r="G39" s="21" t="s">
        <v>168</v>
      </c>
      <c r="H39" s="22" t="s">
        <v>166</v>
      </c>
      <c r="I39" s="21" t="s">
        <v>168</v>
      </c>
      <c r="J39" s="21" t="s">
        <v>168</v>
      </c>
    </row>
    <row r="40" spans="1:18" ht="15.75" x14ac:dyDescent="0.25">
      <c r="A40" s="23">
        <v>51043</v>
      </c>
      <c r="B40" s="24" t="s">
        <v>43</v>
      </c>
      <c r="C40" s="18">
        <v>54625</v>
      </c>
      <c r="D40" s="19">
        <v>2.5</v>
      </c>
      <c r="E40" s="20">
        <v>7.3</v>
      </c>
      <c r="F40" s="21" t="s">
        <v>168</v>
      </c>
      <c r="G40" s="21" t="s">
        <v>168</v>
      </c>
      <c r="H40" s="22" t="s">
        <v>166</v>
      </c>
      <c r="I40" s="21" t="s">
        <v>168</v>
      </c>
      <c r="J40" s="21" t="s">
        <v>168</v>
      </c>
    </row>
    <row r="41" spans="1:18" ht="15.75" x14ac:dyDescent="0.25">
      <c r="A41" s="23">
        <v>51570</v>
      </c>
      <c r="B41" s="24" t="s">
        <v>44</v>
      </c>
      <c r="C41" s="18">
        <v>42836</v>
      </c>
      <c r="D41" s="19">
        <v>3.1</v>
      </c>
      <c r="E41" s="20">
        <v>10.4</v>
      </c>
      <c r="F41" s="21" t="s">
        <v>167</v>
      </c>
      <c r="G41" s="21" t="s">
        <v>167</v>
      </c>
      <c r="H41" s="22">
        <v>36411</v>
      </c>
      <c r="I41" s="21" t="s">
        <v>167</v>
      </c>
      <c r="J41" s="21" t="s">
        <v>168</v>
      </c>
    </row>
    <row r="42" spans="1:18" ht="15.75" x14ac:dyDescent="0.25">
      <c r="A42" s="23">
        <v>51580</v>
      </c>
      <c r="B42" s="24" t="s">
        <v>45</v>
      </c>
      <c r="C42" s="18">
        <v>57863</v>
      </c>
      <c r="D42" s="19">
        <v>4.0999999999999996</v>
      </c>
      <c r="E42" s="20">
        <v>17.7</v>
      </c>
      <c r="F42" s="21" t="s">
        <v>167</v>
      </c>
      <c r="G42" s="21" t="s">
        <v>167</v>
      </c>
      <c r="H42" s="22">
        <v>49184</v>
      </c>
      <c r="I42" s="21" t="s">
        <v>167</v>
      </c>
      <c r="J42" s="21" t="s">
        <v>167</v>
      </c>
    </row>
    <row r="43" spans="1:18" ht="15.75" x14ac:dyDescent="0.25">
      <c r="A43" s="23">
        <v>51045</v>
      </c>
      <c r="B43" s="24" t="s">
        <v>46</v>
      </c>
      <c r="C43" s="18">
        <v>52051</v>
      </c>
      <c r="D43" s="19">
        <v>3.2</v>
      </c>
      <c r="E43" s="20">
        <v>12.3</v>
      </c>
      <c r="F43" s="21" t="s">
        <v>167</v>
      </c>
      <c r="G43" s="21" t="s">
        <v>167</v>
      </c>
      <c r="H43" s="22">
        <v>44243</v>
      </c>
      <c r="I43" s="21" t="s">
        <v>167</v>
      </c>
      <c r="J43" s="21" t="s">
        <v>168</v>
      </c>
    </row>
    <row r="44" spans="1:18" s="25" customFormat="1" ht="15.75" x14ac:dyDescent="0.25">
      <c r="A44" s="23">
        <v>51047</v>
      </c>
      <c r="B44" s="24" t="s">
        <v>47</v>
      </c>
      <c r="C44" s="18">
        <v>54962</v>
      </c>
      <c r="D44" s="19">
        <v>2.8</v>
      </c>
      <c r="E44" s="20">
        <v>9.6</v>
      </c>
      <c r="F44" s="21" t="s">
        <v>168</v>
      </c>
      <c r="G44" s="21" t="s">
        <v>168</v>
      </c>
      <c r="H44" s="22" t="s">
        <v>166</v>
      </c>
      <c r="I44" s="21" t="s">
        <v>168</v>
      </c>
      <c r="J44" s="21" t="s">
        <v>168</v>
      </c>
      <c r="K44" s="1"/>
      <c r="L44" s="1"/>
      <c r="M44" s="1"/>
      <c r="N44" s="1"/>
      <c r="O44" s="1"/>
      <c r="P44" s="1"/>
      <c r="Q44" s="1"/>
      <c r="R44" s="1"/>
    </row>
    <row r="45" spans="1:18" ht="15.75" x14ac:dyDescent="0.25">
      <c r="A45" s="23">
        <v>51049</v>
      </c>
      <c r="B45" s="24" t="s">
        <v>48</v>
      </c>
      <c r="C45" s="18">
        <v>45235</v>
      </c>
      <c r="D45" s="19">
        <v>3.5</v>
      </c>
      <c r="E45" s="20">
        <v>14.2</v>
      </c>
      <c r="F45" s="21" t="s">
        <v>167</v>
      </c>
      <c r="G45" s="21" t="s">
        <v>167</v>
      </c>
      <c r="H45" s="22">
        <v>38450</v>
      </c>
      <c r="I45" s="21" t="s">
        <v>167</v>
      </c>
      <c r="J45" s="21" t="s">
        <v>167</v>
      </c>
    </row>
    <row r="46" spans="1:18" ht="15.75" x14ac:dyDescent="0.25">
      <c r="A46" s="23">
        <v>51590</v>
      </c>
      <c r="B46" s="24" t="s">
        <v>49</v>
      </c>
      <c r="C46" s="18">
        <v>49941</v>
      </c>
      <c r="D46" s="19">
        <v>4.5999999999999996</v>
      </c>
      <c r="E46" s="20">
        <v>23.4</v>
      </c>
      <c r="F46" s="21" t="s">
        <v>167</v>
      </c>
      <c r="G46" s="21" t="s">
        <v>167</v>
      </c>
      <c r="H46" s="22">
        <v>42450</v>
      </c>
      <c r="I46" s="21" t="s">
        <v>167</v>
      </c>
      <c r="J46" s="21" t="s">
        <v>167</v>
      </c>
    </row>
    <row r="47" spans="1:18" ht="15.75" x14ac:dyDescent="0.25">
      <c r="A47" s="23">
        <v>51051</v>
      </c>
      <c r="B47" s="24" t="s">
        <v>50</v>
      </c>
      <c r="C47" s="18">
        <v>54023</v>
      </c>
      <c r="D47" s="19">
        <v>4.4000000000000004</v>
      </c>
      <c r="E47" s="20">
        <v>19.399999999999999</v>
      </c>
      <c r="F47" s="21" t="s">
        <v>167</v>
      </c>
      <c r="G47" s="21" t="s">
        <v>167</v>
      </c>
      <c r="H47" s="22">
        <v>45920</v>
      </c>
      <c r="I47" s="21" t="s">
        <v>167</v>
      </c>
      <c r="J47" s="21" t="s">
        <v>167</v>
      </c>
    </row>
    <row r="48" spans="1:18" ht="15.75" x14ac:dyDescent="0.25">
      <c r="A48" s="23">
        <v>51053</v>
      </c>
      <c r="B48" s="24" t="s">
        <v>51</v>
      </c>
      <c r="C48" s="18">
        <v>68741</v>
      </c>
      <c r="D48" s="19">
        <v>3.3</v>
      </c>
      <c r="E48" s="20">
        <v>11.8</v>
      </c>
      <c r="F48" s="21" t="s">
        <v>167</v>
      </c>
      <c r="G48" s="21" t="s">
        <v>167</v>
      </c>
      <c r="H48" s="22">
        <v>58430</v>
      </c>
      <c r="I48" s="21" t="s">
        <v>167</v>
      </c>
      <c r="J48" s="21" t="s">
        <v>168</v>
      </c>
    </row>
    <row r="49" spans="1:18" ht="15.75" x14ac:dyDescent="0.25">
      <c r="A49" s="23">
        <v>51595</v>
      </c>
      <c r="B49" s="24" t="s">
        <v>52</v>
      </c>
      <c r="C49" s="18">
        <v>41111</v>
      </c>
      <c r="D49" s="19">
        <v>4.5999999999999996</v>
      </c>
      <c r="E49" s="20">
        <v>20.100000000000001</v>
      </c>
      <c r="F49" s="21" t="s">
        <v>167</v>
      </c>
      <c r="G49" s="21" t="s">
        <v>167</v>
      </c>
      <c r="H49" s="22">
        <v>34944</v>
      </c>
      <c r="I49" s="21" t="s">
        <v>167</v>
      </c>
      <c r="J49" s="21" t="s">
        <v>167</v>
      </c>
    </row>
    <row r="50" spans="1:18" ht="15.75" x14ac:dyDescent="0.25">
      <c r="A50" s="23">
        <v>51057</v>
      </c>
      <c r="B50" s="24" t="s">
        <v>53</v>
      </c>
      <c r="C50" s="18">
        <v>45461</v>
      </c>
      <c r="D50" s="19">
        <v>3.7</v>
      </c>
      <c r="E50" s="20">
        <v>13</v>
      </c>
      <c r="F50" s="21" t="s">
        <v>167</v>
      </c>
      <c r="G50" s="21" t="s">
        <v>167</v>
      </c>
      <c r="H50" s="22">
        <v>38642</v>
      </c>
      <c r="I50" s="21" t="s">
        <v>167</v>
      </c>
      <c r="J50" s="21" t="s">
        <v>167</v>
      </c>
    </row>
    <row r="51" spans="1:18" ht="15.75" x14ac:dyDescent="0.25">
      <c r="A51" s="23">
        <v>51600</v>
      </c>
      <c r="B51" s="24" t="s">
        <v>54</v>
      </c>
      <c r="C51" s="18">
        <v>70262</v>
      </c>
      <c r="D51" s="19">
        <v>2.4</v>
      </c>
      <c r="E51" s="20">
        <v>7.4</v>
      </c>
      <c r="F51" s="21" t="s">
        <v>168</v>
      </c>
      <c r="G51" s="21" t="s">
        <v>168</v>
      </c>
      <c r="H51" s="22" t="s">
        <v>166</v>
      </c>
      <c r="I51" s="21" t="s">
        <v>168</v>
      </c>
      <c r="J51" s="21" t="s">
        <v>168</v>
      </c>
    </row>
    <row r="52" spans="1:18" ht="15.75" x14ac:dyDescent="0.25">
      <c r="A52" s="23">
        <v>51059</v>
      </c>
      <c r="B52" s="24" t="s">
        <v>55</v>
      </c>
      <c r="C52" s="18">
        <v>112762</v>
      </c>
      <c r="D52" s="19">
        <v>2.5</v>
      </c>
      <c r="E52" s="20">
        <v>6.1</v>
      </c>
      <c r="F52" s="21" t="s">
        <v>168</v>
      </c>
      <c r="G52" s="21" t="s">
        <v>168</v>
      </c>
      <c r="H52" s="22" t="s">
        <v>166</v>
      </c>
      <c r="I52" s="21" t="s">
        <v>168</v>
      </c>
      <c r="J52" s="21" t="s">
        <v>168</v>
      </c>
    </row>
    <row r="53" spans="1:18" s="25" customFormat="1" ht="15.75" x14ac:dyDescent="0.25">
      <c r="A53" s="23">
        <v>51610</v>
      </c>
      <c r="B53" s="24" t="s">
        <v>56</v>
      </c>
      <c r="C53" s="18">
        <v>82693</v>
      </c>
      <c r="D53" s="19">
        <v>2.2999999999999998</v>
      </c>
      <c r="E53" s="20">
        <v>5.0999999999999996</v>
      </c>
      <c r="F53" s="21" t="s">
        <v>168</v>
      </c>
      <c r="G53" s="21" t="s">
        <v>168</v>
      </c>
      <c r="H53" s="22" t="s">
        <v>166</v>
      </c>
      <c r="I53" s="21" t="s">
        <v>168</v>
      </c>
      <c r="J53" s="21" t="s">
        <v>168</v>
      </c>
      <c r="K53" s="1"/>
      <c r="L53" s="1"/>
      <c r="M53" s="1"/>
      <c r="N53" s="1"/>
      <c r="O53" s="1"/>
      <c r="P53" s="1"/>
      <c r="Q53" s="1"/>
      <c r="R53" s="1"/>
    </row>
    <row r="54" spans="1:18" ht="15.75" x14ac:dyDescent="0.25">
      <c r="A54" s="23">
        <v>51061</v>
      </c>
      <c r="B54" s="24" t="s">
        <v>57</v>
      </c>
      <c r="C54" s="18">
        <v>64745</v>
      </c>
      <c r="D54" s="19">
        <v>2.5</v>
      </c>
      <c r="E54" s="20">
        <v>6.1</v>
      </c>
      <c r="F54" s="21" t="s">
        <v>168</v>
      </c>
      <c r="G54" s="21" t="s">
        <v>168</v>
      </c>
      <c r="H54" s="22" t="s">
        <v>166</v>
      </c>
      <c r="I54" s="21" t="s">
        <v>168</v>
      </c>
      <c r="J54" s="21" t="s">
        <v>168</v>
      </c>
    </row>
    <row r="55" spans="1:18" s="25" customFormat="1" ht="15.75" x14ac:dyDescent="0.25">
      <c r="A55" s="23">
        <v>51063</v>
      </c>
      <c r="B55" s="24" t="s">
        <v>58</v>
      </c>
      <c r="C55" s="18">
        <v>40719</v>
      </c>
      <c r="D55" s="19">
        <v>2.6</v>
      </c>
      <c r="E55" s="20">
        <v>11.1</v>
      </c>
      <c r="F55" s="21" t="s">
        <v>168</v>
      </c>
      <c r="G55" s="21" t="s">
        <v>167</v>
      </c>
      <c r="H55" s="22">
        <v>34611</v>
      </c>
      <c r="I55" s="21" t="s">
        <v>168</v>
      </c>
      <c r="J55" s="21" t="s">
        <v>168</v>
      </c>
      <c r="K55" s="1"/>
      <c r="L55" s="1"/>
      <c r="M55" s="1"/>
      <c r="N55" s="1"/>
      <c r="O55" s="1"/>
      <c r="P55" s="1"/>
      <c r="Q55" s="1"/>
      <c r="R55" s="1"/>
    </row>
    <row r="56" spans="1:18" ht="15.75" x14ac:dyDescent="0.25">
      <c r="A56" s="23">
        <v>51065</v>
      </c>
      <c r="B56" s="24" t="s">
        <v>59</v>
      </c>
      <c r="C56" s="18">
        <v>56341</v>
      </c>
      <c r="D56" s="19">
        <v>2.5</v>
      </c>
      <c r="E56" s="20">
        <v>7.6</v>
      </c>
      <c r="F56" s="21" t="s">
        <v>168</v>
      </c>
      <c r="G56" s="21" t="s">
        <v>168</v>
      </c>
      <c r="H56" s="22" t="s">
        <v>166</v>
      </c>
      <c r="I56" s="21" t="s">
        <v>168</v>
      </c>
      <c r="J56" s="21" t="s">
        <v>168</v>
      </c>
    </row>
    <row r="57" spans="1:18" ht="15.75" x14ac:dyDescent="0.25">
      <c r="A57" s="23">
        <v>51620</v>
      </c>
      <c r="B57" s="24" t="s">
        <v>60</v>
      </c>
      <c r="C57" s="18">
        <v>41234</v>
      </c>
      <c r="D57" s="19">
        <v>3.8</v>
      </c>
      <c r="E57" s="20">
        <v>19.8</v>
      </c>
      <c r="F57" s="21" t="s">
        <v>167</v>
      </c>
      <c r="G57" s="21" t="s">
        <v>167</v>
      </c>
      <c r="H57" s="22">
        <v>35049</v>
      </c>
      <c r="I57" s="21" t="s">
        <v>167</v>
      </c>
      <c r="J57" s="21" t="s">
        <v>167</v>
      </c>
    </row>
    <row r="58" spans="1:18" s="25" customFormat="1" ht="15.75" x14ac:dyDescent="0.25">
      <c r="A58" s="23">
        <v>51067</v>
      </c>
      <c r="B58" s="24" t="s">
        <v>61</v>
      </c>
      <c r="C58" s="18">
        <v>46258</v>
      </c>
      <c r="D58" s="19">
        <v>3</v>
      </c>
      <c r="E58" s="20">
        <v>11.4</v>
      </c>
      <c r="F58" s="21" t="s">
        <v>167</v>
      </c>
      <c r="G58" s="21" t="s">
        <v>167</v>
      </c>
      <c r="H58" s="22">
        <v>39319</v>
      </c>
      <c r="I58" s="21" t="s">
        <v>167</v>
      </c>
      <c r="J58" s="21" t="s">
        <v>168</v>
      </c>
      <c r="K58" s="1"/>
      <c r="L58" s="1"/>
      <c r="M58" s="1"/>
      <c r="N58" s="1"/>
      <c r="O58" s="1"/>
      <c r="P58" s="1"/>
      <c r="Q58" s="1"/>
      <c r="R58" s="1"/>
    </row>
    <row r="59" spans="1:18" ht="15.75" x14ac:dyDescent="0.25">
      <c r="A59" s="23">
        <v>51069</v>
      </c>
      <c r="B59" s="24" t="s">
        <v>62</v>
      </c>
      <c r="C59" s="18">
        <v>62096</v>
      </c>
      <c r="D59" s="19">
        <v>2.5</v>
      </c>
      <c r="E59" s="20">
        <v>7.4</v>
      </c>
      <c r="F59" s="21" t="s">
        <v>168</v>
      </c>
      <c r="G59" s="21" t="s">
        <v>168</v>
      </c>
      <c r="H59" s="22" t="s">
        <v>166</v>
      </c>
      <c r="I59" s="21" t="s">
        <v>168</v>
      </c>
      <c r="J59" s="21" t="s">
        <v>168</v>
      </c>
    </row>
    <row r="60" spans="1:18" ht="15.75" x14ac:dyDescent="0.25">
      <c r="A60" s="23">
        <v>51630</v>
      </c>
      <c r="B60" s="24" t="s">
        <v>63</v>
      </c>
      <c r="C60" s="18">
        <v>63046</v>
      </c>
      <c r="D60" s="19">
        <v>3.4</v>
      </c>
      <c r="E60" s="20">
        <v>12.7</v>
      </c>
      <c r="F60" s="21" t="s">
        <v>167</v>
      </c>
      <c r="G60" s="21" t="s">
        <v>167</v>
      </c>
      <c r="H60" s="22">
        <v>53589</v>
      </c>
      <c r="I60" s="21" t="s">
        <v>167</v>
      </c>
      <c r="J60" s="21" t="s">
        <v>167</v>
      </c>
    </row>
    <row r="61" spans="1:18" ht="15.75" x14ac:dyDescent="0.25">
      <c r="A61" s="23">
        <v>51640</v>
      </c>
      <c r="B61" s="24" t="s">
        <v>64</v>
      </c>
      <c r="C61" s="18">
        <v>41508</v>
      </c>
      <c r="D61" s="19">
        <v>3.9</v>
      </c>
      <c r="E61" s="20">
        <v>20.8</v>
      </c>
      <c r="F61" s="21" t="s">
        <v>167</v>
      </c>
      <c r="G61" s="21" t="s">
        <v>167</v>
      </c>
      <c r="H61" s="22">
        <v>35282</v>
      </c>
      <c r="I61" s="21" t="s">
        <v>167</v>
      </c>
      <c r="J61" s="21" t="s">
        <v>167</v>
      </c>
    </row>
    <row r="62" spans="1:18" ht="15.75" x14ac:dyDescent="0.25">
      <c r="A62" s="23">
        <v>51071</v>
      </c>
      <c r="B62" s="24" t="s">
        <v>65</v>
      </c>
      <c r="C62" s="18">
        <v>71461</v>
      </c>
      <c r="D62" s="19">
        <v>2.9</v>
      </c>
      <c r="E62" s="20">
        <v>11.3</v>
      </c>
      <c r="F62" s="21" t="s">
        <v>168</v>
      </c>
      <c r="G62" s="21" t="s">
        <v>167</v>
      </c>
      <c r="H62" s="22">
        <v>60742</v>
      </c>
      <c r="I62" s="21" t="s">
        <v>168</v>
      </c>
      <c r="J62" s="21" t="s">
        <v>168</v>
      </c>
    </row>
    <row r="63" spans="1:18" ht="15.75" x14ac:dyDescent="0.25">
      <c r="A63" s="23">
        <v>51073</v>
      </c>
      <c r="B63" s="24" t="s">
        <v>66</v>
      </c>
      <c r="C63" s="18">
        <v>46938</v>
      </c>
      <c r="D63" s="19">
        <v>2.6</v>
      </c>
      <c r="E63" s="20">
        <v>7.9</v>
      </c>
      <c r="F63" s="21" t="s">
        <v>168</v>
      </c>
      <c r="G63" s="21" t="s">
        <v>168</v>
      </c>
      <c r="H63" s="22" t="s">
        <v>166</v>
      </c>
      <c r="I63" s="21" t="s">
        <v>168</v>
      </c>
      <c r="J63" s="21" t="s">
        <v>168</v>
      </c>
    </row>
    <row r="64" spans="1:18" ht="15.75" x14ac:dyDescent="0.25">
      <c r="A64" s="23">
        <v>51075</v>
      </c>
      <c r="B64" s="24" t="s">
        <v>67</v>
      </c>
      <c r="C64" s="18">
        <v>118123</v>
      </c>
      <c r="D64" s="19">
        <v>2.9</v>
      </c>
      <c r="E64" s="20">
        <v>6.7</v>
      </c>
      <c r="F64" s="21" t="s">
        <v>168</v>
      </c>
      <c r="G64" s="21" t="s">
        <v>168</v>
      </c>
      <c r="H64" s="22" t="s">
        <v>166</v>
      </c>
      <c r="I64" s="21" t="s">
        <v>168</v>
      </c>
      <c r="J64" s="21" t="s">
        <v>168</v>
      </c>
    </row>
    <row r="65" spans="1:18" ht="15.75" x14ac:dyDescent="0.25">
      <c r="A65" s="23">
        <v>51077</v>
      </c>
      <c r="B65" s="24" t="s">
        <v>68</v>
      </c>
      <c r="C65" s="18">
        <v>37592</v>
      </c>
      <c r="D65" s="19">
        <v>2.7</v>
      </c>
      <c r="E65" s="20">
        <v>16.399999999999999</v>
      </c>
      <c r="F65" s="21" t="s">
        <v>168</v>
      </c>
      <c r="G65" s="21" t="s">
        <v>167</v>
      </c>
      <c r="H65" s="22">
        <v>31953</v>
      </c>
      <c r="I65" s="21" t="s">
        <v>168</v>
      </c>
      <c r="J65" s="21" t="s">
        <v>168</v>
      </c>
    </row>
    <row r="66" spans="1:18" ht="15.75" x14ac:dyDescent="0.25">
      <c r="A66" s="23">
        <v>51079</v>
      </c>
      <c r="B66" s="24" t="s">
        <v>69</v>
      </c>
      <c r="C66" s="18">
        <v>43259</v>
      </c>
      <c r="D66" s="19">
        <v>2.5</v>
      </c>
      <c r="E66" s="20">
        <v>8.9</v>
      </c>
      <c r="F66" s="21" t="s">
        <v>168</v>
      </c>
      <c r="G66" s="21" t="s">
        <v>168</v>
      </c>
      <c r="H66" s="22" t="s">
        <v>166</v>
      </c>
      <c r="I66" s="21" t="s">
        <v>168</v>
      </c>
      <c r="J66" s="21" t="s">
        <v>168</v>
      </c>
    </row>
    <row r="67" spans="1:18" ht="15.75" x14ac:dyDescent="0.25">
      <c r="A67" s="23">
        <v>51081</v>
      </c>
      <c r="B67" s="24" t="s">
        <v>70</v>
      </c>
      <c r="C67" s="18">
        <v>57787</v>
      </c>
      <c r="D67" s="19">
        <v>3.7</v>
      </c>
      <c r="E67" s="20">
        <v>27.3</v>
      </c>
      <c r="F67" s="21" t="s">
        <v>167</v>
      </c>
      <c r="G67" s="21" t="s">
        <v>167</v>
      </c>
      <c r="H67" s="22">
        <v>49119</v>
      </c>
      <c r="I67" s="21" t="s">
        <v>167</v>
      </c>
      <c r="J67" s="21" t="s">
        <v>167</v>
      </c>
    </row>
    <row r="68" spans="1:18" ht="15.75" x14ac:dyDescent="0.25">
      <c r="A68" s="23">
        <v>51083</v>
      </c>
      <c r="B68" s="24" t="s">
        <v>71</v>
      </c>
      <c r="C68" s="18">
        <v>49267</v>
      </c>
      <c r="D68" s="19">
        <v>4</v>
      </c>
      <c r="E68" s="20">
        <v>19.7</v>
      </c>
      <c r="F68" s="21" t="s">
        <v>167</v>
      </c>
      <c r="G68" s="21" t="s">
        <v>167</v>
      </c>
      <c r="H68" s="22">
        <v>41877</v>
      </c>
      <c r="I68" s="21" t="s">
        <v>167</v>
      </c>
      <c r="J68" s="21" t="s">
        <v>167</v>
      </c>
    </row>
    <row r="69" spans="1:18" ht="15.75" x14ac:dyDescent="0.25">
      <c r="A69" s="23">
        <v>51650</v>
      </c>
      <c r="B69" s="24" t="s">
        <v>72</v>
      </c>
      <c r="C69" s="18">
        <v>62234</v>
      </c>
      <c r="D69" s="19">
        <v>3.7</v>
      </c>
      <c r="E69" s="20">
        <v>13.4</v>
      </c>
      <c r="F69" s="21" t="s">
        <v>167</v>
      </c>
      <c r="G69" s="21" t="s">
        <v>167</v>
      </c>
      <c r="H69" s="22">
        <v>52899</v>
      </c>
      <c r="I69" s="21" t="s">
        <v>167</v>
      </c>
      <c r="J69" s="21" t="s">
        <v>167</v>
      </c>
    </row>
    <row r="70" spans="1:18" ht="15.75" x14ac:dyDescent="0.25">
      <c r="A70" s="23">
        <v>51085</v>
      </c>
      <c r="B70" s="24" t="s">
        <v>73</v>
      </c>
      <c r="C70" s="18">
        <v>55210</v>
      </c>
      <c r="D70" s="19">
        <v>2.5</v>
      </c>
      <c r="E70" s="20">
        <v>5.3</v>
      </c>
      <c r="F70" s="21" t="s">
        <v>168</v>
      </c>
      <c r="G70" s="21" t="s">
        <v>168</v>
      </c>
      <c r="H70" s="22" t="s">
        <v>166</v>
      </c>
      <c r="I70" s="21" t="s">
        <v>168</v>
      </c>
      <c r="J70" s="21" t="s">
        <v>168</v>
      </c>
    </row>
    <row r="71" spans="1:18" ht="15.75" x14ac:dyDescent="0.25">
      <c r="A71" s="23">
        <v>51660</v>
      </c>
      <c r="B71" s="24" t="s">
        <v>74</v>
      </c>
      <c r="C71" s="18">
        <v>49515</v>
      </c>
      <c r="D71" s="19">
        <v>3.5</v>
      </c>
      <c r="E71" s="20">
        <v>23.8</v>
      </c>
      <c r="F71" s="21" t="s">
        <v>167</v>
      </c>
      <c r="G71" s="21" t="s">
        <v>167</v>
      </c>
      <c r="H71" s="22">
        <v>42088</v>
      </c>
      <c r="I71" s="21" t="s">
        <v>167</v>
      </c>
      <c r="J71" s="21" t="s">
        <v>167</v>
      </c>
    </row>
    <row r="72" spans="1:18" ht="15.75" x14ac:dyDescent="0.25">
      <c r="A72" s="23">
        <v>51087</v>
      </c>
      <c r="B72" s="24" t="s">
        <v>75</v>
      </c>
      <c r="C72" s="18">
        <v>69899</v>
      </c>
      <c r="D72" s="19">
        <v>2.9</v>
      </c>
      <c r="E72" s="20">
        <v>9.4</v>
      </c>
      <c r="F72" s="21" t="s">
        <v>168</v>
      </c>
      <c r="G72" s="21" t="s">
        <v>168</v>
      </c>
      <c r="H72" s="22" t="s">
        <v>166</v>
      </c>
      <c r="I72" s="21" t="s">
        <v>168</v>
      </c>
      <c r="J72" s="21" t="s">
        <v>168</v>
      </c>
    </row>
    <row r="73" spans="1:18" ht="15.75" x14ac:dyDescent="0.25">
      <c r="A73" s="23">
        <v>51089</v>
      </c>
      <c r="B73" s="24" t="s">
        <v>76</v>
      </c>
      <c r="C73" s="18">
        <v>45270</v>
      </c>
      <c r="D73" s="19">
        <v>3.5</v>
      </c>
      <c r="E73" s="20">
        <v>16.899999999999999</v>
      </c>
      <c r="F73" s="21" t="s">
        <v>167</v>
      </c>
      <c r="G73" s="21" t="s">
        <v>167</v>
      </c>
      <c r="H73" s="22">
        <v>38480</v>
      </c>
      <c r="I73" s="21" t="s">
        <v>167</v>
      </c>
      <c r="J73" s="21" t="s">
        <v>167</v>
      </c>
    </row>
    <row r="74" spans="1:18" s="25" customFormat="1" ht="15.75" x14ac:dyDescent="0.25">
      <c r="A74" s="23">
        <v>51091</v>
      </c>
      <c r="B74" s="24" t="s">
        <v>77</v>
      </c>
      <c r="C74" s="18">
        <v>43805</v>
      </c>
      <c r="D74" s="19">
        <v>2.2999999999999998</v>
      </c>
      <c r="E74" s="20">
        <v>12.9</v>
      </c>
      <c r="F74" s="21" t="s">
        <v>168</v>
      </c>
      <c r="G74" s="21" t="s">
        <v>167</v>
      </c>
      <c r="H74" s="22">
        <v>37234</v>
      </c>
      <c r="I74" s="21" t="s">
        <v>168</v>
      </c>
      <c r="J74" s="21" t="s">
        <v>168</v>
      </c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3">
        <v>51670</v>
      </c>
      <c r="B75" s="24" t="s">
        <v>78</v>
      </c>
      <c r="C75" s="18">
        <v>66033</v>
      </c>
      <c r="D75" s="19">
        <v>4.4000000000000004</v>
      </c>
      <c r="E75" s="20">
        <v>20</v>
      </c>
      <c r="F75" s="21" t="s">
        <v>167</v>
      </c>
      <c r="G75" s="21" t="s">
        <v>167</v>
      </c>
      <c r="H75" s="22">
        <v>56128</v>
      </c>
      <c r="I75" s="21" t="s">
        <v>167</v>
      </c>
      <c r="J75" s="21" t="s">
        <v>167</v>
      </c>
    </row>
    <row r="76" spans="1:18" ht="15.75" x14ac:dyDescent="0.25">
      <c r="A76" s="23">
        <v>51093</v>
      </c>
      <c r="B76" s="24" t="s">
        <v>79</v>
      </c>
      <c r="C76" s="18">
        <v>57406</v>
      </c>
      <c r="D76" s="19">
        <v>2.8</v>
      </c>
      <c r="E76" s="20">
        <v>7.3</v>
      </c>
      <c r="F76" s="21" t="s">
        <v>168</v>
      </c>
      <c r="G76" s="21" t="s">
        <v>168</v>
      </c>
      <c r="H76" s="22" t="s">
        <v>166</v>
      </c>
      <c r="I76" s="21" t="s">
        <v>168</v>
      </c>
      <c r="J76" s="21" t="s">
        <v>168</v>
      </c>
    </row>
    <row r="77" spans="1:18" ht="15.75" x14ac:dyDescent="0.25">
      <c r="A77" s="23">
        <v>51095</v>
      </c>
      <c r="B77" s="24" t="s">
        <v>80</v>
      </c>
      <c r="C77" s="18">
        <v>52178</v>
      </c>
      <c r="D77" s="19">
        <v>2.8</v>
      </c>
      <c r="E77" s="20">
        <v>7.2</v>
      </c>
      <c r="F77" s="21" t="s">
        <v>168</v>
      </c>
      <c r="G77" s="21" t="s">
        <v>168</v>
      </c>
      <c r="H77" s="22" t="s">
        <v>166</v>
      </c>
      <c r="I77" s="21" t="s">
        <v>168</v>
      </c>
      <c r="J77" s="21" t="s">
        <v>168</v>
      </c>
    </row>
    <row r="78" spans="1:18" ht="15.75" x14ac:dyDescent="0.25">
      <c r="A78" s="23">
        <v>51097</v>
      </c>
      <c r="B78" s="24" t="s">
        <v>81</v>
      </c>
      <c r="C78" s="18">
        <v>54669</v>
      </c>
      <c r="D78" s="19">
        <v>2.7</v>
      </c>
      <c r="E78" s="20">
        <v>12.7</v>
      </c>
      <c r="F78" s="21" t="s">
        <v>168</v>
      </c>
      <c r="G78" s="21" t="s">
        <v>167</v>
      </c>
      <c r="H78" s="22">
        <v>46469</v>
      </c>
      <c r="I78" s="21" t="s">
        <v>168</v>
      </c>
      <c r="J78" s="21" t="s">
        <v>168</v>
      </c>
    </row>
    <row r="79" spans="1:18" s="25" customFormat="1" ht="15.75" x14ac:dyDescent="0.25">
      <c r="A79" s="23">
        <v>51099</v>
      </c>
      <c r="B79" s="24" t="s">
        <v>82</v>
      </c>
      <c r="C79" s="18">
        <v>91071</v>
      </c>
      <c r="D79" s="19">
        <v>2.6</v>
      </c>
      <c r="E79" s="20">
        <v>6.3</v>
      </c>
      <c r="F79" s="21" t="s">
        <v>168</v>
      </c>
      <c r="G79" s="21" t="s">
        <v>168</v>
      </c>
      <c r="H79" s="22" t="s">
        <v>166</v>
      </c>
      <c r="I79" s="21" t="s">
        <v>168</v>
      </c>
      <c r="J79" s="21" t="s">
        <v>168</v>
      </c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3">
        <v>51101</v>
      </c>
      <c r="B80" s="24" t="s">
        <v>83</v>
      </c>
      <c r="C80" s="18">
        <v>58284</v>
      </c>
      <c r="D80" s="19">
        <v>2.7</v>
      </c>
      <c r="E80" s="20">
        <v>7.1</v>
      </c>
      <c r="F80" s="21" t="s">
        <v>168</v>
      </c>
      <c r="G80" s="21" t="s">
        <v>168</v>
      </c>
      <c r="H80" s="22" t="s">
        <v>166</v>
      </c>
      <c r="I80" s="21" t="s">
        <v>168</v>
      </c>
      <c r="J80" s="21" t="s">
        <v>168</v>
      </c>
    </row>
    <row r="81" spans="1:18" ht="15.75" x14ac:dyDescent="0.25">
      <c r="A81" s="23">
        <v>51103</v>
      </c>
      <c r="B81" s="24" t="s">
        <v>84</v>
      </c>
      <c r="C81" s="18">
        <v>50850</v>
      </c>
      <c r="D81" s="19">
        <v>3.7</v>
      </c>
      <c r="E81" s="20">
        <v>12.6</v>
      </c>
      <c r="F81" s="21" t="s">
        <v>167</v>
      </c>
      <c r="G81" s="21" t="s">
        <v>167</v>
      </c>
      <c r="H81" s="22">
        <v>43223</v>
      </c>
      <c r="I81" s="21" t="s">
        <v>167</v>
      </c>
      <c r="J81" s="21" t="s">
        <v>167</v>
      </c>
    </row>
    <row r="82" spans="1:18" ht="15.75" x14ac:dyDescent="0.25">
      <c r="A82" s="23">
        <v>51105</v>
      </c>
      <c r="B82" s="24" t="s">
        <v>85</v>
      </c>
      <c r="C82" s="18">
        <v>45366</v>
      </c>
      <c r="D82" s="19">
        <v>3.8</v>
      </c>
      <c r="E82" s="20">
        <v>25</v>
      </c>
      <c r="F82" s="21" t="s">
        <v>167</v>
      </c>
      <c r="G82" s="21" t="s">
        <v>167</v>
      </c>
      <c r="H82" s="22">
        <v>38561</v>
      </c>
      <c r="I82" s="21" t="s">
        <v>167</v>
      </c>
      <c r="J82" s="21" t="s">
        <v>167</v>
      </c>
    </row>
    <row r="83" spans="1:18" ht="15.75" x14ac:dyDescent="0.25">
      <c r="A83" s="23">
        <v>51678</v>
      </c>
      <c r="B83" s="24" t="s">
        <v>86</v>
      </c>
      <c r="C83" s="18">
        <v>49903</v>
      </c>
      <c r="D83" s="19">
        <v>4.4000000000000004</v>
      </c>
      <c r="E83" s="20">
        <v>21.4</v>
      </c>
      <c r="F83" s="21" t="s">
        <v>167</v>
      </c>
      <c r="G83" s="21" t="s">
        <v>167</v>
      </c>
      <c r="H83" s="22">
        <v>42418</v>
      </c>
      <c r="I83" s="21" t="s">
        <v>167</v>
      </c>
      <c r="J83" s="21" t="s">
        <v>167</v>
      </c>
    </row>
    <row r="84" spans="1:18" ht="15.75" x14ac:dyDescent="0.25">
      <c r="A84" s="23">
        <v>51107</v>
      </c>
      <c r="B84" s="24" t="s">
        <v>87</v>
      </c>
      <c r="C84" s="18">
        <v>83824</v>
      </c>
      <c r="D84" s="19">
        <v>2.5</v>
      </c>
      <c r="E84" s="20">
        <v>4.0999999999999996</v>
      </c>
      <c r="F84" s="21" t="s">
        <v>168</v>
      </c>
      <c r="G84" s="21" t="s">
        <v>168</v>
      </c>
      <c r="H84" s="22" t="s">
        <v>166</v>
      </c>
      <c r="I84" s="21" t="s">
        <v>168</v>
      </c>
      <c r="J84" s="21" t="s">
        <v>168</v>
      </c>
    </row>
    <row r="85" spans="1:18" ht="15.75" x14ac:dyDescent="0.25">
      <c r="A85" s="23">
        <v>51109</v>
      </c>
      <c r="B85" s="24" t="s">
        <v>88</v>
      </c>
      <c r="C85" s="18">
        <v>59235</v>
      </c>
      <c r="D85" s="19">
        <v>2.7</v>
      </c>
      <c r="E85" s="20">
        <v>9.4</v>
      </c>
      <c r="F85" s="21" t="s">
        <v>168</v>
      </c>
      <c r="G85" s="21" t="s">
        <v>168</v>
      </c>
      <c r="H85" s="22" t="s">
        <v>166</v>
      </c>
      <c r="I85" s="21" t="s">
        <v>168</v>
      </c>
      <c r="J85" s="21" t="s">
        <v>168</v>
      </c>
    </row>
    <row r="86" spans="1:18" ht="15.75" x14ac:dyDescent="0.25">
      <c r="A86" s="23">
        <v>51111</v>
      </c>
      <c r="B86" s="24" t="s">
        <v>89</v>
      </c>
      <c r="C86" s="18">
        <v>47865</v>
      </c>
      <c r="D86" s="19">
        <v>3.3</v>
      </c>
      <c r="E86" s="20">
        <v>19.100000000000001</v>
      </c>
      <c r="F86" s="21" t="s">
        <v>167</v>
      </c>
      <c r="G86" s="21" t="s">
        <v>167</v>
      </c>
      <c r="H86" s="22">
        <v>40685</v>
      </c>
      <c r="I86" s="21" t="s">
        <v>167</v>
      </c>
      <c r="J86" s="21" t="s">
        <v>168</v>
      </c>
    </row>
    <row r="87" spans="1:18" ht="15.75" x14ac:dyDescent="0.25">
      <c r="A87" s="23">
        <v>51680</v>
      </c>
      <c r="B87" s="24" t="s">
        <v>90</v>
      </c>
      <c r="C87" s="18">
        <v>57838</v>
      </c>
      <c r="D87" s="19">
        <v>4.2</v>
      </c>
      <c r="E87" s="20">
        <v>19.100000000000001</v>
      </c>
      <c r="F87" s="21" t="s">
        <v>167</v>
      </c>
      <c r="G87" s="21" t="s">
        <v>167</v>
      </c>
      <c r="H87" s="22">
        <v>49162</v>
      </c>
      <c r="I87" s="21" t="s">
        <v>167</v>
      </c>
      <c r="J87" s="21" t="s">
        <v>167</v>
      </c>
    </row>
    <row r="88" spans="1:18" ht="15.75" x14ac:dyDescent="0.25">
      <c r="A88" s="23">
        <v>51113</v>
      </c>
      <c r="B88" s="24" t="s">
        <v>91</v>
      </c>
      <c r="C88" s="18">
        <v>49394</v>
      </c>
      <c r="D88" s="19">
        <v>2.2999999999999998</v>
      </c>
      <c r="E88" s="20">
        <v>10.1</v>
      </c>
      <c r="F88" s="21" t="s">
        <v>168</v>
      </c>
      <c r="G88" s="21" t="s">
        <v>168</v>
      </c>
      <c r="H88" s="22" t="s">
        <v>166</v>
      </c>
      <c r="I88" s="21" t="s">
        <v>168</v>
      </c>
      <c r="J88" s="21" t="s">
        <v>168</v>
      </c>
    </row>
    <row r="89" spans="1:18" ht="15.75" x14ac:dyDescent="0.25">
      <c r="A89" s="23">
        <v>51683</v>
      </c>
      <c r="B89" s="24" t="s">
        <v>92</v>
      </c>
      <c r="C89" s="18">
        <v>83115</v>
      </c>
      <c r="D89" s="19">
        <v>2.5</v>
      </c>
      <c r="E89" s="20">
        <v>10.7</v>
      </c>
      <c r="F89" s="21" t="s">
        <v>168</v>
      </c>
      <c r="G89" s="21" t="s">
        <v>167</v>
      </c>
      <c r="H89" s="22">
        <v>70648</v>
      </c>
      <c r="I89" s="21" t="s">
        <v>168</v>
      </c>
      <c r="J89" s="21" t="s">
        <v>168</v>
      </c>
    </row>
    <row r="90" spans="1:18" ht="15.75" x14ac:dyDescent="0.25">
      <c r="A90" s="23">
        <v>51685</v>
      </c>
      <c r="B90" s="24" t="s">
        <v>93</v>
      </c>
      <c r="C90" s="18">
        <v>64488</v>
      </c>
      <c r="D90" s="19">
        <v>2.6</v>
      </c>
      <c r="E90" s="20">
        <v>7.7</v>
      </c>
      <c r="F90" s="21" t="s">
        <v>168</v>
      </c>
      <c r="G90" s="21" t="s">
        <v>168</v>
      </c>
      <c r="H90" s="22" t="s">
        <v>166</v>
      </c>
      <c r="I90" s="21" t="s">
        <v>168</v>
      </c>
      <c r="J90" s="21" t="s">
        <v>168</v>
      </c>
    </row>
    <row r="91" spans="1:18" ht="15.75" x14ac:dyDescent="0.25">
      <c r="A91" s="23">
        <v>51690</v>
      </c>
      <c r="B91" s="24" t="s">
        <v>94</v>
      </c>
      <c r="C91" s="18">
        <v>43526</v>
      </c>
      <c r="D91" s="19">
        <v>4.7</v>
      </c>
      <c r="E91" s="20">
        <v>22.5</v>
      </c>
      <c r="F91" s="21" t="s">
        <v>167</v>
      </c>
      <c r="G91" s="21" t="s">
        <v>167</v>
      </c>
      <c r="H91" s="22">
        <v>36997</v>
      </c>
      <c r="I91" s="21" t="s">
        <v>167</v>
      </c>
      <c r="J91" s="21" t="s">
        <v>167</v>
      </c>
    </row>
    <row r="92" spans="1:18" ht="15.75" x14ac:dyDescent="0.25">
      <c r="A92" s="23">
        <v>51115</v>
      </c>
      <c r="B92" s="24" t="s">
        <v>95</v>
      </c>
      <c r="C92" s="18">
        <v>40567</v>
      </c>
      <c r="D92" s="19">
        <v>2.8</v>
      </c>
      <c r="E92" s="20">
        <v>9.1999999999999993</v>
      </c>
      <c r="F92" s="21" t="s">
        <v>168</v>
      </c>
      <c r="G92" s="21" t="s">
        <v>168</v>
      </c>
      <c r="H92" s="22" t="s">
        <v>166</v>
      </c>
      <c r="I92" s="21" t="s">
        <v>168</v>
      </c>
      <c r="J92" s="21" t="s">
        <v>168</v>
      </c>
    </row>
    <row r="93" spans="1:18" ht="15.75" x14ac:dyDescent="0.25">
      <c r="A93" s="23">
        <v>51117</v>
      </c>
      <c r="B93" s="24" t="s">
        <v>96</v>
      </c>
      <c r="C93" s="18">
        <v>49604</v>
      </c>
      <c r="D93" s="19">
        <v>3.6</v>
      </c>
      <c r="E93" s="20">
        <v>14.6</v>
      </c>
      <c r="F93" s="21" t="s">
        <v>167</v>
      </c>
      <c r="G93" s="21" t="s">
        <v>167</v>
      </c>
      <c r="H93" s="22">
        <v>42163</v>
      </c>
      <c r="I93" s="21" t="s">
        <v>167</v>
      </c>
      <c r="J93" s="21" t="s">
        <v>167</v>
      </c>
    </row>
    <row r="94" spans="1:18" ht="15.75" x14ac:dyDescent="0.25">
      <c r="A94" s="23">
        <v>51119</v>
      </c>
      <c r="B94" s="24" t="s">
        <v>97</v>
      </c>
      <c r="C94" s="18">
        <v>45643</v>
      </c>
      <c r="D94" s="19">
        <v>2.7</v>
      </c>
      <c r="E94" s="20">
        <v>12.9</v>
      </c>
      <c r="F94" s="21" t="s">
        <v>168</v>
      </c>
      <c r="G94" s="21" t="s">
        <v>167</v>
      </c>
      <c r="H94" s="22">
        <v>38797</v>
      </c>
      <c r="I94" s="21" t="s">
        <v>168</v>
      </c>
      <c r="J94" s="21" t="s">
        <v>168</v>
      </c>
    </row>
    <row r="95" spans="1:18" s="25" customFormat="1" ht="15.75" x14ac:dyDescent="0.25">
      <c r="A95" s="23">
        <v>51121</v>
      </c>
      <c r="B95" s="24" t="s">
        <v>98</v>
      </c>
      <c r="C95" s="18">
        <v>59846</v>
      </c>
      <c r="D95" s="19">
        <v>2.8</v>
      </c>
      <c r="E95" s="20">
        <v>23.8</v>
      </c>
      <c r="F95" s="21" t="s">
        <v>168</v>
      </c>
      <c r="G95" s="21" t="s">
        <v>167</v>
      </c>
      <c r="H95" s="22">
        <v>50869</v>
      </c>
      <c r="I95" s="21" t="s">
        <v>168</v>
      </c>
      <c r="J95" s="21" t="s">
        <v>168</v>
      </c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3">
        <v>51125</v>
      </c>
      <c r="B96" s="24" t="s">
        <v>99</v>
      </c>
      <c r="C96" s="18">
        <v>47539</v>
      </c>
      <c r="D96" s="19">
        <v>2.7</v>
      </c>
      <c r="E96" s="20">
        <v>13.8</v>
      </c>
      <c r="F96" s="21" t="s">
        <v>168</v>
      </c>
      <c r="G96" s="21" t="s">
        <v>167</v>
      </c>
      <c r="H96" s="22">
        <v>40408</v>
      </c>
      <c r="I96" s="21" t="s">
        <v>168</v>
      </c>
      <c r="J96" s="21" t="s">
        <v>168</v>
      </c>
    </row>
    <row r="97" spans="1:18" ht="15.75" x14ac:dyDescent="0.25">
      <c r="A97" s="23">
        <v>51127</v>
      </c>
      <c r="B97" s="24" t="s">
        <v>100</v>
      </c>
      <c r="C97" s="18">
        <v>49463</v>
      </c>
      <c r="D97" s="19">
        <v>2.6</v>
      </c>
      <c r="E97" s="20">
        <v>5.6</v>
      </c>
      <c r="F97" s="21" t="s">
        <v>168</v>
      </c>
      <c r="G97" s="21" t="s">
        <v>168</v>
      </c>
      <c r="H97" s="22" t="s">
        <v>166</v>
      </c>
      <c r="I97" s="21" t="s">
        <v>168</v>
      </c>
      <c r="J97" s="21" t="s">
        <v>168</v>
      </c>
    </row>
    <row r="98" spans="1:18" ht="15.75" x14ac:dyDescent="0.25">
      <c r="A98" s="23">
        <v>51700</v>
      </c>
      <c r="B98" s="24" t="s">
        <v>101</v>
      </c>
      <c r="C98" s="18">
        <v>67949</v>
      </c>
      <c r="D98" s="19">
        <v>3.4</v>
      </c>
      <c r="E98" s="20">
        <v>15.7</v>
      </c>
      <c r="F98" s="21" t="s">
        <v>167</v>
      </c>
      <c r="G98" s="21" t="s">
        <v>167</v>
      </c>
      <c r="H98" s="22">
        <v>57757</v>
      </c>
      <c r="I98" s="21" t="s">
        <v>167</v>
      </c>
      <c r="J98" s="21" t="s">
        <v>167</v>
      </c>
    </row>
    <row r="99" spans="1:18" ht="15.75" x14ac:dyDescent="0.25">
      <c r="A99" s="23">
        <v>51710</v>
      </c>
      <c r="B99" s="24" t="s">
        <v>102</v>
      </c>
      <c r="C99" s="18">
        <v>71677</v>
      </c>
      <c r="D99" s="19">
        <v>3.4</v>
      </c>
      <c r="E99" s="20">
        <v>18.3</v>
      </c>
      <c r="F99" s="21" t="s">
        <v>167</v>
      </c>
      <c r="G99" s="21" t="s">
        <v>167</v>
      </c>
      <c r="H99" s="22">
        <v>60925</v>
      </c>
      <c r="I99" s="21" t="s">
        <v>167</v>
      </c>
      <c r="J99" s="21" t="s">
        <v>167</v>
      </c>
    </row>
    <row r="100" spans="1:18" ht="15.75" x14ac:dyDescent="0.25">
      <c r="A100" s="23">
        <v>51131</v>
      </c>
      <c r="B100" s="24" t="s">
        <v>103</v>
      </c>
      <c r="C100" s="18">
        <v>42814</v>
      </c>
      <c r="D100" s="19">
        <v>3.5</v>
      </c>
      <c r="E100" s="20">
        <v>17.5</v>
      </c>
      <c r="F100" s="21" t="s">
        <v>167</v>
      </c>
      <c r="G100" s="21" t="s">
        <v>167</v>
      </c>
      <c r="H100" s="22">
        <v>36392</v>
      </c>
      <c r="I100" s="21" t="s">
        <v>167</v>
      </c>
      <c r="J100" s="21" t="s">
        <v>167</v>
      </c>
    </row>
    <row r="101" spans="1:18" ht="15.75" x14ac:dyDescent="0.25">
      <c r="A101" s="23">
        <v>51133</v>
      </c>
      <c r="B101" s="24" t="s">
        <v>104</v>
      </c>
      <c r="C101" s="18">
        <v>50349</v>
      </c>
      <c r="D101" s="19">
        <v>4.3</v>
      </c>
      <c r="E101" s="20">
        <v>12.1</v>
      </c>
      <c r="F101" s="21" t="s">
        <v>167</v>
      </c>
      <c r="G101" s="21" t="s">
        <v>167</v>
      </c>
      <c r="H101" s="22">
        <v>42797</v>
      </c>
      <c r="I101" s="21" t="s">
        <v>167</v>
      </c>
      <c r="J101" s="21" t="s">
        <v>167</v>
      </c>
    </row>
    <row r="102" spans="1:18" ht="15.75" x14ac:dyDescent="0.25">
      <c r="A102" s="23">
        <v>51720</v>
      </c>
      <c r="B102" s="24" t="s">
        <v>105</v>
      </c>
      <c r="C102" s="18">
        <v>45683</v>
      </c>
      <c r="D102" s="19">
        <v>4.0999999999999996</v>
      </c>
      <c r="E102" s="20">
        <v>20.6</v>
      </c>
      <c r="F102" s="21" t="s">
        <v>167</v>
      </c>
      <c r="G102" s="21" t="s">
        <v>167</v>
      </c>
      <c r="H102" s="22">
        <v>38831</v>
      </c>
      <c r="I102" s="21" t="s">
        <v>167</v>
      </c>
      <c r="J102" s="21" t="s">
        <v>167</v>
      </c>
    </row>
    <row r="103" spans="1:18" ht="15.75" x14ac:dyDescent="0.25">
      <c r="A103" s="23">
        <v>51135</v>
      </c>
      <c r="B103" s="24" t="s">
        <v>106</v>
      </c>
      <c r="C103" s="18">
        <v>52563</v>
      </c>
      <c r="D103" s="19">
        <v>3</v>
      </c>
      <c r="E103" s="20">
        <v>17.8</v>
      </c>
      <c r="F103" s="21" t="s">
        <v>167</v>
      </c>
      <c r="G103" s="21" t="s">
        <v>167</v>
      </c>
      <c r="H103" s="22">
        <v>44679</v>
      </c>
      <c r="I103" s="21" t="s">
        <v>167</v>
      </c>
      <c r="J103" s="21" t="s">
        <v>168</v>
      </c>
    </row>
    <row r="104" spans="1:18" s="25" customFormat="1" ht="15.75" x14ac:dyDescent="0.25">
      <c r="A104" s="23">
        <v>51137</v>
      </c>
      <c r="B104" s="24" t="s">
        <v>107</v>
      </c>
      <c r="C104" s="18">
        <v>49223</v>
      </c>
      <c r="D104" s="19">
        <v>3</v>
      </c>
      <c r="E104" s="20">
        <v>8</v>
      </c>
      <c r="F104" s="21" t="s">
        <v>167</v>
      </c>
      <c r="G104" s="21" t="s">
        <v>168</v>
      </c>
      <c r="H104" s="22">
        <v>41840</v>
      </c>
      <c r="I104" s="21" t="s">
        <v>168</v>
      </c>
      <c r="J104" s="21" t="s">
        <v>168</v>
      </c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3">
        <v>51139</v>
      </c>
      <c r="B105" s="24" t="s">
        <v>108</v>
      </c>
      <c r="C105" s="18">
        <v>42679</v>
      </c>
      <c r="D105" s="19">
        <v>3.5</v>
      </c>
      <c r="E105" s="20">
        <v>14.2</v>
      </c>
      <c r="F105" s="21" t="s">
        <v>167</v>
      </c>
      <c r="G105" s="21" t="s">
        <v>167</v>
      </c>
      <c r="H105" s="22">
        <v>36277</v>
      </c>
      <c r="I105" s="21" t="s">
        <v>167</v>
      </c>
      <c r="J105" s="21" t="s">
        <v>167</v>
      </c>
    </row>
    <row r="106" spans="1:18" ht="15.75" x14ac:dyDescent="0.25">
      <c r="A106" s="23">
        <v>51141</v>
      </c>
      <c r="B106" s="24" t="s">
        <v>109</v>
      </c>
      <c r="C106" s="18">
        <v>39552</v>
      </c>
      <c r="D106" s="19">
        <v>3.5</v>
      </c>
      <c r="E106" s="20">
        <v>14.4</v>
      </c>
      <c r="F106" s="21" t="s">
        <v>167</v>
      </c>
      <c r="G106" s="21" t="s">
        <v>167</v>
      </c>
      <c r="H106" s="22">
        <v>33619</v>
      </c>
      <c r="I106" s="21" t="s">
        <v>167</v>
      </c>
      <c r="J106" s="21" t="s">
        <v>167</v>
      </c>
    </row>
    <row r="107" spans="1:18" ht="15.75" x14ac:dyDescent="0.25">
      <c r="A107" s="23">
        <v>51730</v>
      </c>
      <c r="B107" s="24" t="s">
        <v>110</v>
      </c>
      <c r="C107" s="18">
        <v>52819</v>
      </c>
      <c r="D107" s="19">
        <v>5.4</v>
      </c>
      <c r="E107" s="20">
        <v>21.2</v>
      </c>
      <c r="F107" s="21" t="s">
        <v>167</v>
      </c>
      <c r="G107" s="21" t="s">
        <v>167</v>
      </c>
      <c r="H107" s="22">
        <v>44896</v>
      </c>
      <c r="I107" s="21" t="s">
        <v>167</v>
      </c>
      <c r="J107" s="21" t="s">
        <v>167</v>
      </c>
    </row>
    <row r="108" spans="1:18" ht="15.75" x14ac:dyDescent="0.25">
      <c r="A108" s="23">
        <v>51143</v>
      </c>
      <c r="B108" s="24" t="s">
        <v>111</v>
      </c>
      <c r="C108" s="18">
        <v>48067</v>
      </c>
      <c r="D108" s="19">
        <v>3.1</v>
      </c>
      <c r="E108" s="20">
        <v>13.7</v>
      </c>
      <c r="F108" s="21" t="s">
        <v>167</v>
      </c>
      <c r="G108" s="21" t="s">
        <v>167</v>
      </c>
      <c r="H108" s="22">
        <v>40857</v>
      </c>
      <c r="I108" s="21" t="s">
        <v>167</v>
      </c>
      <c r="J108" s="21" t="s">
        <v>168</v>
      </c>
    </row>
    <row r="109" spans="1:18" ht="15.75" x14ac:dyDescent="0.25">
      <c r="A109" s="23">
        <v>51735</v>
      </c>
      <c r="B109" s="24" t="s">
        <v>112</v>
      </c>
      <c r="C109" s="18">
        <v>45625</v>
      </c>
      <c r="D109" s="19">
        <v>2.5</v>
      </c>
      <c r="E109" s="20">
        <v>5.8</v>
      </c>
      <c r="F109" s="21" t="s">
        <v>168</v>
      </c>
      <c r="G109" s="21" t="s">
        <v>168</v>
      </c>
      <c r="H109" s="22" t="s">
        <v>166</v>
      </c>
      <c r="I109" s="21" t="s">
        <v>168</v>
      </c>
      <c r="J109" s="21" t="s">
        <v>168</v>
      </c>
    </row>
    <row r="110" spans="1:18" ht="15.75" x14ac:dyDescent="0.25">
      <c r="A110" s="23">
        <v>51740</v>
      </c>
      <c r="B110" s="24" t="s">
        <v>113</v>
      </c>
      <c r="C110" s="18">
        <v>67783</v>
      </c>
      <c r="D110" s="19">
        <v>3.7</v>
      </c>
      <c r="E110" s="20">
        <v>18.7</v>
      </c>
      <c r="F110" s="21" t="s">
        <v>167</v>
      </c>
      <c r="G110" s="21" t="s">
        <v>167</v>
      </c>
      <c r="H110" s="22">
        <v>57616</v>
      </c>
      <c r="I110" s="21" t="s">
        <v>167</v>
      </c>
      <c r="J110" s="21" t="s">
        <v>167</v>
      </c>
    </row>
    <row r="111" spans="1:18" ht="15.75" x14ac:dyDescent="0.25">
      <c r="A111" s="23">
        <v>51145</v>
      </c>
      <c r="B111" s="24" t="s">
        <v>114</v>
      </c>
      <c r="C111" s="18">
        <v>53194</v>
      </c>
      <c r="D111" s="19">
        <v>2.7</v>
      </c>
      <c r="E111" s="20">
        <v>6.1</v>
      </c>
      <c r="F111" s="21" t="s">
        <v>168</v>
      </c>
      <c r="G111" s="21" t="s">
        <v>168</v>
      </c>
      <c r="H111" s="22" t="s">
        <v>166</v>
      </c>
      <c r="I111" s="21" t="s">
        <v>168</v>
      </c>
      <c r="J111" s="21" t="s">
        <v>168</v>
      </c>
    </row>
    <row r="112" spans="1:18" ht="15.75" x14ac:dyDescent="0.25">
      <c r="A112" s="23">
        <v>51147</v>
      </c>
      <c r="B112" s="24" t="s">
        <v>115</v>
      </c>
      <c r="C112" s="18">
        <v>48192</v>
      </c>
      <c r="D112" s="19">
        <v>4.0999999999999996</v>
      </c>
      <c r="E112" s="20">
        <v>25.1</v>
      </c>
      <c r="F112" s="21" t="s">
        <v>167</v>
      </c>
      <c r="G112" s="21" t="s">
        <v>167</v>
      </c>
      <c r="H112" s="22">
        <v>40963</v>
      </c>
      <c r="I112" s="21" t="s">
        <v>167</v>
      </c>
      <c r="J112" s="21" t="s">
        <v>167</v>
      </c>
    </row>
    <row r="113" spans="1:18" ht="15.75" x14ac:dyDescent="0.25">
      <c r="A113" s="23">
        <v>51149</v>
      </c>
      <c r="B113" s="24" t="s">
        <v>116</v>
      </c>
      <c r="C113" s="18">
        <v>64184</v>
      </c>
      <c r="D113" s="19">
        <v>3.4</v>
      </c>
      <c r="E113" s="20">
        <v>11.3</v>
      </c>
      <c r="F113" s="21" t="s">
        <v>167</v>
      </c>
      <c r="G113" s="21" t="s">
        <v>167</v>
      </c>
      <c r="H113" s="22">
        <v>54556</v>
      </c>
      <c r="I113" s="21" t="s">
        <v>167</v>
      </c>
      <c r="J113" s="21" t="s">
        <v>167</v>
      </c>
    </row>
    <row r="114" spans="1:18" ht="15.75" x14ac:dyDescent="0.25">
      <c r="A114" s="23">
        <v>51153</v>
      </c>
      <c r="B114" s="24" t="s">
        <v>117</v>
      </c>
      <c r="C114" s="18">
        <v>63617</v>
      </c>
      <c r="D114" s="19">
        <v>2.7</v>
      </c>
      <c r="E114" s="20">
        <v>6.7</v>
      </c>
      <c r="F114" s="21" t="s">
        <v>168</v>
      </c>
      <c r="G114" s="21" t="s">
        <v>168</v>
      </c>
      <c r="H114" s="22" t="s">
        <v>166</v>
      </c>
      <c r="I114" s="21" t="s">
        <v>168</v>
      </c>
      <c r="J114" s="21" t="s">
        <v>168</v>
      </c>
    </row>
    <row r="115" spans="1:18" ht="15.75" x14ac:dyDescent="0.25">
      <c r="A115" s="23">
        <v>51155</v>
      </c>
      <c r="B115" s="24" t="s">
        <v>118</v>
      </c>
      <c r="C115" s="18">
        <v>52141</v>
      </c>
      <c r="D115" s="19">
        <v>2.8</v>
      </c>
      <c r="E115" s="20">
        <v>16.5</v>
      </c>
      <c r="F115" s="21" t="s">
        <v>168</v>
      </c>
      <c r="G115" s="21" t="s">
        <v>167</v>
      </c>
      <c r="H115" s="22">
        <v>44320</v>
      </c>
      <c r="I115" s="21" t="s">
        <v>168</v>
      </c>
      <c r="J115" s="21" t="s">
        <v>168</v>
      </c>
    </row>
    <row r="116" spans="1:18" ht="15.75" x14ac:dyDescent="0.25">
      <c r="A116" s="23">
        <v>51750</v>
      </c>
      <c r="B116" s="24" t="s">
        <v>119</v>
      </c>
      <c r="C116" s="18">
        <v>54108</v>
      </c>
      <c r="D116" s="19">
        <v>3.6</v>
      </c>
      <c r="E116" s="20">
        <v>26.4</v>
      </c>
      <c r="F116" s="21" t="s">
        <v>167</v>
      </c>
      <c r="G116" s="21" t="s">
        <v>167</v>
      </c>
      <c r="H116" s="22">
        <v>45992</v>
      </c>
      <c r="I116" s="21" t="s">
        <v>167</v>
      </c>
      <c r="J116" s="21" t="s">
        <v>167</v>
      </c>
    </row>
    <row r="117" spans="1:18" ht="15.75" x14ac:dyDescent="0.25">
      <c r="A117" s="23">
        <v>51157</v>
      </c>
      <c r="B117" s="24" t="s">
        <v>120</v>
      </c>
      <c r="C117" s="18">
        <v>48421</v>
      </c>
      <c r="D117" s="19">
        <v>2.6</v>
      </c>
      <c r="E117" s="20">
        <v>9</v>
      </c>
      <c r="F117" s="21" t="s">
        <v>168</v>
      </c>
      <c r="G117" s="21" t="s">
        <v>168</v>
      </c>
      <c r="H117" s="22" t="s">
        <v>166</v>
      </c>
      <c r="I117" s="21" t="s">
        <v>168</v>
      </c>
      <c r="J117" s="21" t="s">
        <v>168</v>
      </c>
    </row>
    <row r="118" spans="1:18" ht="15.75" x14ac:dyDescent="0.25">
      <c r="A118" s="23">
        <v>51760</v>
      </c>
      <c r="B118" s="24" t="s">
        <v>121</v>
      </c>
      <c r="C118" s="18">
        <v>82049</v>
      </c>
      <c r="D118" s="19">
        <v>3.5</v>
      </c>
      <c r="E118" s="20">
        <v>17.600000000000001</v>
      </c>
      <c r="F118" s="21" t="s">
        <v>167</v>
      </c>
      <c r="G118" s="21" t="s">
        <v>167</v>
      </c>
      <c r="H118" s="22">
        <v>69742</v>
      </c>
      <c r="I118" s="21" t="s">
        <v>167</v>
      </c>
      <c r="J118" s="21" t="s">
        <v>167</v>
      </c>
    </row>
    <row r="119" spans="1:18" ht="15.75" x14ac:dyDescent="0.25">
      <c r="A119" s="23">
        <v>51159</v>
      </c>
      <c r="B119" s="24" t="s">
        <v>122</v>
      </c>
      <c r="C119" s="18">
        <v>45938</v>
      </c>
      <c r="D119" s="19">
        <v>3.1</v>
      </c>
      <c r="E119" s="20">
        <v>15.6</v>
      </c>
      <c r="F119" s="21" t="s">
        <v>167</v>
      </c>
      <c r="G119" s="21" t="s">
        <v>167</v>
      </c>
      <c r="H119" s="22">
        <v>39047</v>
      </c>
      <c r="I119" s="21" t="s">
        <v>167</v>
      </c>
      <c r="J119" s="21" t="s">
        <v>168</v>
      </c>
    </row>
    <row r="120" spans="1:18" s="25" customFormat="1" ht="15.75" x14ac:dyDescent="0.25">
      <c r="A120" s="23">
        <v>51770</v>
      </c>
      <c r="B120" s="24" t="s">
        <v>123</v>
      </c>
      <c r="C120" s="18">
        <v>61863</v>
      </c>
      <c r="D120" s="19">
        <v>3.2</v>
      </c>
      <c r="E120" s="20">
        <v>18.399999999999999</v>
      </c>
      <c r="F120" s="21" t="s">
        <v>167</v>
      </c>
      <c r="G120" s="21" t="s">
        <v>167</v>
      </c>
      <c r="H120" s="22">
        <v>52584</v>
      </c>
      <c r="I120" s="21" t="s">
        <v>167</v>
      </c>
      <c r="J120" s="21" t="s">
        <v>168</v>
      </c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3">
        <v>51161</v>
      </c>
      <c r="B121" s="24" t="s">
        <v>124</v>
      </c>
      <c r="C121" s="18">
        <v>54273</v>
      </c>
      <c r="D121" s="19">
        <v>2.6</v>
      </c>
      <c r="E121" s="20">
        <v>7.2</v>
      </c>
      <c r="F121" s="21" t="s">
        <v>168</v>
      </c>
      <c r="G121" s="21" t="s">
        <v>168</v>
      </c>
      <c r="H121" s="22" t="s">
        <v>166</v>
      </c>
      <c r="I121" s="21" t="s">
        <v>168</v>
      </c>
      <c r="J121" s="21" t="s">
        <v>168</v>
      </c>
    </row>
    <row r="122" spans="1:18" ht="15.75" x14ac:dyDescent="0.25">
      <c r="A122" s="23">
        <v>51163</v>
      </c>
      <c r="B122" s="24" t="s">
        <v>125</v>
      </c>
      <c r="C122" s="18">
        <v>43552</v>
      </c>
      <c r="D122" s="19">
        <v>2.7</v>
      </c>
      <c r="E122" s="20">
        <v>11.4</v>
      </c>
      <c r="F122" s="21" t="s">
        <v>168</v>
      </c>
      <c r="G122" s="21" t="s">
        <v>167</v>
      </c>
      <c r="H122" s="22">
        <v>37019</v>
      </c>
      <c r="I122" s="21" t="s">
        <v>168</v>
      </c>
      <c r="J122" s="21" t="s">
        <v>168</v>
      </c>
    </row>
    <row r="123" spans="1:18" ht="15.75" x14ac:dyDescent="0.25">
      <c r="A123" s="23">
        <v>51165</v>
      </c>
      <c r="B123" s="24" t="s">
        <v>126</v>
      </c>
      <c r="C123" s="18">
        <v>56737</v>
      </c>
      <c r="D123" s="19">
        <v>2.5</v>
      </c>
      <c r="E123" s="20">
        <v>10.1</v>
      </c>
      <c r="F123" s="21" t="s">
        <v>168</v>
      </c>
      <c r="G123" s="21" t="s">
        <v>168</v>
      </c>
      <c r="H123" s="22" t="s">
        <v>166</v>
      </c>
      <c r="I123" s="21" t="s">
        <v>168</v>
      </c>
      <c r="J123" s="21" t="s">
        <v>168</v>
      </c>
    </row>
    <row r="124" spans="1:18" ht="15.75" x14ac:dyDescent="0.25">
      <c r="A124" s="23">
        <v>51167</v>
      </c>
      <c r="B124" s="24" t="s">
        <v>127</v>
      </c>
      <c r="C124" s="18">
        <v>47714</v>
      </c>
      <c r="D124" s="19">
        <v>3.6</v>
      </c>
      <c r="E124" s="20">
        <v>18.5</v>
      </c>
      <c r="F124" s="21" t="s">
        <v>167</v>
      </c>
      <c r="G124" s="21" t="s">
        <v>167</v>
      </c>
      <c r="H124" s="22">
        <v>40557</v>
      </c>
      <c r="I124" s="21" t="s">
        <v>167</v>
      </c>
      <c r="J124" s="21" t="s">
        <v>167</v>
      </c>
    </row>
    <row r="125" spans="1:18" ht="15.75" x14ac:dyDescent="0.25">
      <c r="A125" s="23">
        <v>51775</v>
      </c>
      <c r="B125" s="24" t="s">
        <v>128</v>
      </c>
      <c r="C125" s="18">
        <v>62659</v>
      </c>
      <c r="D125" s="19">
        <v>2.9</v>
      </c>
      <c r="E125" s="20">
        <v>10.4</v>
      </c>
      <c r="F125" s="21" t="s">
        <v>168</v>
      </c>
      <c r="G125" s="21" t="s">
        <v>167</v>
      </c>
      <c r="H125" s="22">
        <v>53260</v>
      </c>
      <c r="I125" s="21" t="s">
        <v>168</v>
      </c>
      <c r="J125" s="21" t="s">
        <v>168</v>
      </c>
    </row>
    <row r="126" spans="1:18" ht="15.75" x14ac:dyDescent="0.25">
      <c r="A126" s="23">
        <v>51169</v>
      </c>
      <c r="B126" s="24" t="s">
        <v>129</v>
      </c>
      <c r="C126" s="18">
        <v>44441</v>
      </c>
      <c r="D126" s="19">
        <v>3.2</v>
      </c>
      <c r="E126" s="20">
        <v>20.5</v>
      </c>
      <c r="F126" s="21" t="s">
        <v>167</v>
      </c>
      <c r="G126" s="21" t="s">
        <v>167</v>
      </c>
      <c r="H126" s="22">
        <v>37775</v>
      </c>
      <c r="I126" s="21" t="s">
        <v>167</v>
      </c>
      <c r="J126" s="21" t="s">
        <v>168</v>
      </c>
    </row>
    <row r="127" spans="1:18" s="25" customFormat="1" ht="15.75" x14ac:dyDescent="0.25">
      <c r="A127" s="23">
        <v>51171</v>
      </c>
      <c r="B127" s="24" t="s">
        <v>130</v>
      </c>
      <c r="C127" s="18">
        <v>49428</v>
      </c>
      <c r="D127" s="19">
        <v>2.7</v>
      </c>
      <c r="E127" s="20">
        <v>9.9</v>
      </c>
      <c r="F127" s="21" t="s">
        <v>168</v>
      </c>
      <c r="G127" s="21" t="s">
        <v>168</v>
      </c>
      <c r="H127" s="22" t="s">
        <v>166</v>
      </c>
      <c r="I127" s="21" t="s">
        <v>168</v>
      </c>
      <c r="J127" s="21" t="s">
        <v>168</v>
      </c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3">
        <v>51173</v>
      </c>
      <c r="B128" s="24" t="s">
        <v>131</v>
      </c>
      <c r="C128" s="18">
        <v>47519</v>
      </c>
      <c r="D128" s="19">
        <v>3.2</v>
      </c>
      <c r="E128" s="20">
        <v>15.1</v>
      </c>
      <c r="F128" s="21" t="s">
        <v>167</v>
      </c>
      <c r="G128" s="21" t="s">
        <v>167</v>
      </c>
      <c r="H128" s="22">
        <v>40391</v>
      </c>
      <c r="I128" s="21" t="s">
        <v>167</v>
      </c>
      <c r="J128" s="21" t="s">
        <v>168</v>
      </c>
    </row>
    <row r="129" spans="1:18" ht="15.75" x14ac:dyDescent="0.25">
      <c r="A129" s="23">
        <v>51175</v>
      </c>
      <c r="B129" s="24" t="s">
        <v>132</v>
      </c>
      <c r="C129" s="18">
        <v>49000</v>
      </c>
      <c r="D129" s="19">
        <v>2.6</v>
      </c>
      <c r="E129" s="20">
        <v>13.3</v>
      </c>
      <c r="F129" s="21" t="s">
        <v>168</v>
      </c>
      <c r="G129" s="21" t="s">
        <v>167</v>
      </c>
      <c r="H129" s="22">
        <v>41650</v>
      </c>
      <c r="I129" s="21" t="s">
        <v>168</v>
      </c>
      <c r="J129" s="21" t="s">
        <v>168</v>
      </c>
    </row>
    <row r="130" spans="1:18" ht="15.75" x14ac:dyDescent="0.25">
      <c r="A130" s="23">
        <v>51177</v>
      </c>
      <c r="B130" s="24" t="s">
        <v>133</v>
      </c>
      <c r="C130" s="18">
        <v>52637</v>
      </c>
      <c r="D130" s="19">
        <v>3</v>
      </c>
      <c r="E130" s="20">
        <v>6.6</v>
      </c>
      <c r="F130" s="21" t="s">
        <v>167</v>
      </c>
      <c r="G130" s="21" t="s">
        <v>168</v>
      </c>
      <c r="H130" s="22">
        <v>44741</v>
      </c>
      <c r="I130" s="21" t="s">
        <v>168</v>
      </c>
      <c r="J130" s="21" t="s">
        <v>168</v>
      </c>
    </row>
    <row r="131" spans="1:18" ht="15.75" x14ac:dyDescent="0.25">
      <c r="A131" s="23">
        <v>51179</v>
      </c>
      <c r="B131" s="24" t="s">
        <v>134</v>
      </c>
      <c r="C131" s="18">
        <v>68380</v>
      </c>
      <c r="D131" s="19">
        <v>2.9</v>
      </c>
      <c r="E131" s="20">
        <v>5.3</v>
      </c>
      <c r="F131" s="21" t="s">
        <v>168</v>
      </c>
      <c r="G131" s="21" t="s">
        <v>168</v>
      </c>
      <c r="H131" s="22" t="s">
        <v>166</v>
      </c>
      <c r="I131" s="21" t="s">
        <v>168</v>
      </c>
      <c r="J131" s="21" t="s">
        <v>168</v>
      </c>
    </row>
    <row r="132" spans="1:18" s="25" customFormat="1" ht="15.75" x14ac:dyDescent="0.25">
      <c r="A132" s="23">
        <v>51790</v>
      </c>
      <c r="B132" s="24" t="s">
        <v>135</v>
      </c>
      <c r="C132" s="18">
        <v>47507</v>
      </c>
      <c r="D132" s="19">
        <v>2.6</v>
      </c>
      <c r="E132" s="20">
        <v>11.3</v>
      </c>
      <c r="F132" s="21" t="s">
        <v>168</v>
      </c>
      <c r="G132" s="21" t="s">
        <v>167</v>
      </c>
      <c r="H132" s="22">
        <v>40381</v>
      </c>
      <c r="I132" s="21" t="s">
        <v>168</v>
      </c>
      <c r="J132" s="21" t="s">
        <v>168</v>
      </c>
      <c r="K132" s="1"/>
      <c r="L132" s="1"/>
      <c r="M132" s="1"/>
      <c r="N132" s="1"/>
      <c r="O132" s="1"/>
      <c r="P132" s="1"/>
      <c r="Q132" s="1"/>
      <c r="R132" s="1"/>
    </row>
    <row r="133" spans="1:18" s="25" customFormat="1" ht="15.75" x14ac:dyDescent="0.25">
      <c r="A133" s="23">
        <v>51800</v>
      </c>
      <c r="B133" s="24" t="s">
        <v>136</v>
      </c>
      <c r="C133" s="18">
        <v>63254</v>
      </c>
      <c r="D133" s="19">
        <v>3.1</v>
      </c>
      <c r="E133" s="20">
        <v>11.1</v>
      </c>
      <c r="F133" s="21" t="s">
        <v>167</v>
      </c>
      <c r="G133" s="21" t="s">
        <v>167</v>
      </c>
      <c r="H133" s="22">
        <v>53766</v>
      </c>
      <c r="I133" s="21" t="s">
        <v>167</v>
      </c>
      <c r="J133" s="21" t="s">
        <v>168</v>
      </c>
      <c r="K133" s="1"/>
      <c r="L133" s="1"/>
      <c r="M133" s="1"/>
      <c r="N133" s="1"/>
      <c r="O133" s="1"/>
      <c r="P133" s="1"/>
      <c r="Q133" s="1"/>
      <c r="R133" s="1"/>
    </row>
    <row r="134" spans="1:18" s="25" customFormat="1" ht="15.75" x14ac:dyDescent="0.25">
      <c r="A134" s="23">
        <v>51181</v>
      </c>
      <c r="B134" s="24" t="s">
        <v>137</v>
      </c>
      <c r="C134" s="18">
        <v>95436</v>
      </c>
      <c r="D134" s="19">
        <v>2.7</v>
      </c>
      <c r="E134" s="20">
        <v>12.4</v>
      </c>
      <c r="F134" s="21" t="s">
        <v>168</v>
      </c>
      <c r="G134" s="21" t="s">
        <v>167</v>
      </c>
      <c r="H134" s="22">
        <v>81121</v>
      </c>
      <c r="I134" s="21" t="s">
        <v>168</v>
      </c>
      <c r="J134" s="21" t="s">
        <v>168</v>
      </c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3">
        <v>51183</v>
      </c>
      <c r="B135" s="24" t="s">
        <v>138</v>
      </c>
      <c r="C135" s="18">
        <v>53411</v>
      </c>
      <c r="D135" s="19">
        <v>4.0999999999999996</v>
      </c>
      <c r="E135" s="20">
        <v>20.9</v>
      </c>
      <c r="F135" s="21" t="s">
        <v>167</v>
      </c>
      <c r="G135" s="21" t="s">
        <v>167</v>
      </c>
      <c r="H135" s="22">
        <v>45399</v>
      </c>
      <c r="I135" s="21" t="s">
        <v>167</v>
      </c>
      <c r="J135" s="21" t="s">
        <v>167</v>
      </c>
    </row>
    <row r="136" spans="1:18" ht="15.75" x14ac:dyDescent="0.25">
      <c r="A136" s="23">
        <v>51185</v>
      </c>
      <c r="B136" s="24" t="s">
        <v>139</v>
      </c>
      <c r="C136" s="18">
        <v>44933</v>
      </c>
      <c r="D136" s="19">
        <v>4</v>
      </c>
      <c r="E136" s="20">
        <v>21</v>
      </c>
      <c r="F136" s="21" t="s">
        <v>167</v>
      </c>
      <c r="G136" s="21" t="s">
        <v>167</v>
      </c>
      <c r="H136" s="22">
        <v>38193</v>
      </c>
      <c r="I136" s="21" t="s">
        <v>167</v>
      </c>
      <c r="J136" s="21" t="s">
        <v>167</v>
      </c>
    </row>
    <row r="137" spans="1:18" ht="15.75" x14ac:dyDescent="0.25">
      <c r="A137" s="23">
        <v>51810</v>
      </c>
      <c r="B137" s="24" t="s">
        <v>140</v>
      </c>
      <c r="C137" s="18">
        <v>57232</v>
      </c>
      <c r="D137" s="19">
        <v>2.8</v>
      </c>
      <c r="E137" s="20">
        <v>8.6999999999999993</v>
      </c>
      <c r="F137" s="21" t="s">
        <v>168</v>
      </c>
      <c r="G137" s="21" t="s">
        <v>168</v>
      </c>
      <c r="H137" s="22" t="s">
        <v>166</v>
      </c>
      <c r="I137" s="21" t="s">
        <v>168</v>
      </c>
      <c r="J137" s="21" t="s">
        <v>168</v>
      </c>
    </row>
    <row r="138" spans="1:18" s="25" customFormat="1" ht="15.75" x14ac:dyDescent="0.25">
      <c r="A138" s="23">
        <v>51187</v>
      </c>
      <c r="B138" s="24" t="s">
        <v>141</v>
      </c>
      <c r="C138" s="18">
        <v>52027</v>
      </c>
      <c r="D138" s="19">
        <v>2.9</v>
      </c>
      <c r="E138" s="20">
        <v>9.3000000000000007</v>
      </c>
      <c r="F138" s="21" t="s">
        <v>168</v>
      </c>
      <c r="G138" s="21" t="s">
        <v>168</v>
      </c>
      <c r="H138" s="22" t="s">
        <v>166</v>
      </c>
      <c r="I138" s="21" t="s">
        <v>168</v>
      </c>
      <c r="J138" s="21" t="s">
        <v>168</v>
      </c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3">
        <v>51191</v>
      </c>
      <c r="B139" s="24" t="s">
        <v>142</v>
      </c>
      <c r="C139" s="18">
        <v>48036</v>
      </c>
      <c r="D139" s="19">
        <v>2.9</v>
      </c>
      <c r="E139" s="20">
        <v>12.8</v>
      </c>
      <c r="F139" s="21" t="s">
        <v>168</v>
      </c>
      <c r="G139" s="21" t="s">
        <v>167</v>
      </c>
      <c r="H139" s="22">
        <v>40831</v>
      </c>
      <c r="I139" s="21" t="s">
        <v>168</v>
      </c>
      <c r="J139" s="21" t="s">
        <v>168</v>
      </c>
    </row>
    <row r="140" spans="1:18" ht="15.75" x14ac:dyDescent="0.25">
      <c r="A140" s="23">
        <v>51820</v>
      </c>
      <c r="B140" s="24" t="s">
        <v>143</v>
      </c>
      <c r="C140" s="18">
        <v>48428</v>
      </c>
      <c r="D140" s="19">
        <v>2.9</v>
      </c>
      <c r="E140" s="20">
        <v>12.9</v>
      </c>
      <c r="F140" s="21" t="s">
        <v>168</v>
      </c>
      <c r="G140" s="21" t="s">
        <v>167</v>
      </c>
      <c r="H140" s="22">
        <v>41164</v>
      </c>
      <c r="I140" s="21" t="s">
        <v>168</v>
      </c>
      <c r="J140" s="21" t="s">
        <v>168</v>
      </c>
    </row>
    <row r="141" spans="1:18" ht="15.75" x14ac:dyDescent="0.25">
      <c r="A141" s="23">
        <v>51193</v>
      </c>
      <c r="B141" s="24" t="s">
        <v>144</v>
      </c>
      <c r="C141" s="18">
        <v>43472</v>
      </c>
      <c r="D141" s="19">
        <v>3.3</v>
      </c>
      <c r="E141" s="20">
        <v>12.5</v>
      </c>
      <c r="F141" s="21" t="s">
        <v>167</v>
      </c>
      <c r="G141" s="21" t="s">
        <v>167</v>
      </c>
      <c r="H141" s="22">
        <v>36951</v>
      </c>
      <c r="I141" s="21" t="s">
        <v>167</v>
      </c>
      <c r="J141" s="21" t="s">
        <v>168</v>
      </c>
    </row>
    <row r="142" spans="1:18" ht="15.75" x14ac:dyDescent="0.25">
      <c r="A142" s="23">
        <v>51830</v>
      </c>
      <c r="B142" s="24" t="s">
        <v>145</v>
      </c>
      <c r="C142" s="18">
        <v>54286</v>
      </c>
      <c r="D142" s="19">
        <v>4</v>
      </c>
      <c r="E142" s="20">
        <v>18.8</v>
      </c>
      <c r="F142" s="21" t="s">
        <v>167</v>
      </c>
      <c r="G142" s="21" t="s">
        <v>167</v>
      </c>
      <c r="H142" s="22">
        <v>46143</v>
      </c>
      <c r="I142" s="21" t="s">
        <v>167</v>
      </c>
      <c r="J142" s="21" t="s">
        <v>167</v>
      </c>
    </row>
    <row r="143" spans="1:18" s="25" customFormat="1" ht="15.75" x14ac:dyDescent="0.25">
      <c r="A143" s="23">
        <v>51840</v>
      </c>
      <c r="B143" s="24" t="s">
        <v>146</v>
      </c>
      <c r="C143" s="18">
        <v>61617</v>
      </c>
      <c r="D143" s="19">
        <v>2.8</v>
      </c>
      <c r="E143" s="20">
        <v>16.2</v>
      </c>
      <c r="F143" s="21" t="s">
        <v>168</v>
      </c>
      <c r="G143" s="21" t="s">
        <v>167</v>
      </c>
      <c r="H143" s="22">
        <v>52374</v>
      </c>
      <c r="I143" s="21" t="s">
        <v>168</v>
      </c>
      <c r="J143" s="21" t="s">
        <v>168</v>
      </c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3">
        <v>51195</v>
      </c>
      <c r="B144" s="24" t="s">
        <v>147</v>
      </c>
      <c r="C144" s="18">
        <v>46711</v>
      </c>
      <c r="D144" s="19">
        <v>4.2</v>
      </c>
      <c r="E144" s="20">
        <v>18.2</v>
      </c>
      <c r="F144" s="21" t="s">
        <v>167</v>
      </c>
      <c r="G144" s="21" t="s">
        <v>167</v>
      </c>
      <c r="H144" s="22">
        <v>39704</v>
      </c>
      <c r="I144" s="21" t="s">
        <v>167</v>
      </c>
      <c r="J144" s="21" t="s">
        <v>167</v>
      </c>
    </row>
    <row r="145" spans="1:10" ht="15.75" x14ac:dyDescent="0.25">
      <c r="A145" s="23">
        <v>51197</v>
      </c>
      <c r="B145" s="24" t="s">
        <v>148</v>
      </c>
      <c r="C145" s="18">
        <v>46228</v>
      </c>
      <c r="D145" s="19">
        <v>3</v>
      </c>
      <c r="E145" s="20">
        <v>13.5</v>
      </c>
      <c r="F145" s="21" t="s">
        <v>167</v>
      </c>
      <c r="G145" s="21" t="s">
        <v>167</v>
      </c>
      <c r="H145" s="22">
        <v>39294</v>
      </c>
      <c r="I145" s="21" t="s">
        <v>167</v>
      </c>
      <c r="J145" s="21" t="s">
        <v>168</v>
      </c>
    </row>
    <row r="146" spans="1:10" ht="15.75" x14ac:dyDescent="0.25">
      <c r="A146" s="23">
        <v>51199</v>
      </c>
      <c r="B146" s="24" t="s">
        <v>149</v>
      </c>
      <c r="C146" s="18">
        <v>52370</v>
      </c>
      <c r="D146" s="19">
        <v>2.7</v>
      </c>
      <c r="E146" s="20">
        <v>6.5</v>
      </c>
      <c r="F146" s="21" t="s">
        <v>168</v>
      </c>
      <c r="G146" s="21" t="s">
        <v>168</v>
      </c>
      <c r="H146" s="22" t="s">
        <v>166</v>
      </c>
      <c r="I146" s="21" t="s">
        <v>168</v>
      </c>
      <c r="J146" s="21" t="s">
        <v>168</v>
      </c>
    </row>
    <row r="147" spans="1:10" ht="15.75" x14ac:dyDescent="0.25">
      <c r="B147" s="26"/>
      <c r="C147" s="27"/>
      <c r="D147" s="28"/>
      <c r="E147" s="29"/>
      <c r="F147" s="30"/>
      <c r="G147" s="31"/>
      <c r="H147" s="32"/>
      <c r="I147" s="32"/>
      <c r="J147" s="33"/>
    </row>
    <row r="148" spans="1:10" ht="31.5" x14ac:dyDescent="0.2">
      <c r="A148" s="34">
        <v>13980</v>
      </c>
      <c r="B148" s="35" t="s">
        <v>150</v>
      </c>
      <c r="C148" s="36">
        <v>57891</v>
      </c>
      <c r="D148" s="37">
        <v>2.9</v>
      </c>
      <c r="E148" s="38"/>
      <c r="F148" s="39"/>
      <c r="G148" s="40"/>
      <c r="H148" s="41"/>
      <c r="I148" s="41"/>
      <c r="J148" s="42"/>
    </row>
    <row r="149" spans="1:10" ht="15.75" x14ac:dyDescent="0.2">
      <c r="A149" s="34">
        <v>28700</v>
      </c>
      <c r="B149" s="43" t="s">
        <v>151</v>
      </c>
      <c r="C149" s="36">
        <v>46977</v>
      </c>
      <c r="D149" s="37">
        <v>3.1</v>
      </c>
      <c r="E149" s="38"/>
      <c r="F149" s="39"/>
      <c r="G149" s="40"/>
      <c r="H149" s="41"/>
      <c r="I149" s="41"/>
      <c r="J149" s="42"/>
    </row>
    <row r="150" spans="1:10" ht="15.75" x14ac:dyDescent="0.2">
      <c r="A150" s="34">
        <v>16820</v>
      </c>
      <c r="B150" s="43" t="s">
        <v>152</v>
      </c>
      <c r="C150" s="36">
        <v>67888</v>
      </c>
      <c r="D150" s="37">
        <v>2.6</v>
      </c>
      <c r="E150" s="38"/>
      <c r="F150" s="39"/>
      <c r="G150" s="40"/>
      <c r="H150" s="41"/>
      <c r="I150" s="41"/>
      <c r="J150" s="42"/>
    </row>
    <row r="151" spans="1:10" ht="15.75" x14ac:dyDescent="0.2">
      <c r="A151" s="34">
        <v>25500</v>
      </c>
      <c r="B151" s="43" t="s">
        <v>153</v>
      </c>
      <c r="C151" s="36">
        <v>53339</v>
      </c>
      <c r="D151" s="37">
        <v>2.9</v>
      </c>
      <c r="E151" s="38"/>
      <c r="F151" s="39"/>
      <c r="G151" s="40"/>
      <c r="H151" s="41"/>
      <c r="I151" s="41"/>
      <c r="J151" s="42"/>
    </row>
    <row r="152" spans="1:10" ht="15.75" x14ac:dyDescent="0.2">
      <c r="A152" s="34">
        <v>31340</v>
      </c>
      <c r="B152" s="43" t="s">
        <v>154</v>
      </c>
      <c r="C152" s="36">
        <v>54218</v>
      </c>
      <c r="D152" s="37">
        <v>3.4</v>
      </c>
      <c r="E152" s="38"/>
      <c r="F152" s="39"/>
      <c r="G152" s="40"/>
      <c r="H152" s="41"/>
      <c r="I152" s="41"/>
      <c r="J152" s="42"/>
    </row>
    <row r="153" spans="1:10" ht="15.75" x14ac:dyDescent="0.2">
      <c r="A153" s="34">
        <v>47900</v>
      </c>
      <c r="B153" s="43" t="s">
        <v>155</v>
      </c>
      <c r="C153" s="36">
        <v>96289</v>
      </c>
      <c r="D153" s="37">
        <v>2.5</v>
      </c>
      <c r="E153" s="38"/>
      <c r="F153" s="39"/>
      <c r="G153" s="40"/>
      <c r="H153" s="41"/>
      <c r="I153" s="41"/>
      <c r="J153" s="42"/>
    </row>
    <row r="154" spans="1:10" ht="15.75" x14ac:dyDescent="0.2">
      <c r="A154" s="34">
        <v>40060</v>
      </c>
      <c r="B154" s="43" t="s">
        <v>156</v>
      </c>
      <c r="C154" s="36">
        <v>69486</v>
      </c>
      <c r="D154" s="37">
        <v>3</v>
      </c>
      <c r="E154" s="38"/>
      <c r="F154" s="39"/>
      <c r="G154" s="40"/>
      <c r="H154" s="41"/>
      <c r="I154" s="41"/>
      <c r="J154" s="42"/>
    </row>
    <row r="155" spans="1:10" ht="15.75" x14ac:dyDescent="0.2">
      <c r="A155" s="34">
        <v>40220</v>
      </c>
      <c r="B155" s="43" t="s">
        <v>157</v>
      </c>
      <c r="C155" s="36">
        <v>58077</v>
      </c>
      <c r="D155" s="37">
        <v>2.9</v>
      </c>
      <c r="E155" s="38"/>
      <c r="F155" s="39"/>
      <c r="G155" s="40"/>
      <c r="H155" s="41"/>
      <c r="I155" s="41"/>
      <c r="J155" s="42"/>
    </row>
    <row r="156" spans="1:10" ht="15.75" x14ac:dyDescent="0.2">
      <c r="A156" s="34">
        <v>44420</v>
      </c>
      <c r="B156" s="43" t="s">
        <v>158</v>
      </c>
      <c r="C156" s="36">
        <v>54519</v>
      </c>
      <c r="D156" s="37">
        <v>2.6</v>
      </c>
      <c r="E156" s="38"/>
      <c r="F156" s="39"/>
      <c r="G156" s="40"/>
      <c r="H156" s="41"/>
      <c r="I156" s="41"/>
      <c r="J156" s="42"/>
    </row>
    <row r="157" spans="1:10" ht="31.5" x14ac:dyDescent="0.2">
      <c r="A157" s="34">
        <v>47260</v>
      </c>
      <c r="B157" s="35" t="s">
        <v>159</v>
      </c>
      <c r="C157" s="36">
        <v>62253</v>
      </c>
      <c r="D157" s="37">
        <v>3.1</v>
      </c>
      <c r="E157" s="38"/>
      <c r="F157" s="39"/>
      <c r="G157" s="40"/>
      <c r="H157" s="41"/>
      <c r="I157" s="41"/>
      <c r="J157" s="42"/>
    </row>
    <row r="158" spans="1:10" ht="15.75" x14ac:dyDescent="0.2">
      <c r="A158" s="34">
        <v>49020</v>
      </c>
      <c r="B158" s="43" t="s">
        <v>160</v>
      </c>
      <c r="C158" s="36">
        <v>61911</v>
      </c>
      <c r="D158" s="37">
        <v>2.6</v>
      </c>
      <c r="E158" s="38"/>
      <c r="F158" s="39"/>
      <c r="G158" s="40"/>
      <c r="H158" s="41"/>
      <c r="I158" s="41"/>
      <c r="J158" s="42"/>
    </row>
    <row r="159" spans="1:10" ht="15.75" x14ac:dyDescent="0.25">
      <c r="B159" s="44"/>
      <c r="C159" s="45"/>
      <c r="D159" s="46"/>
      <c r="E159" s="47"/>
      <c r="F159" s="48"/>
      <c r="G159" s="49"/>
      <c r="H159" s="50"/>
      <c r="I159" s="50"/>
      <c r="J159" s="51"/>
    </row>
    <row r="160" spans="1:10" ht="15.75" x14ac:dyDescent="0.25">
      <c r="A160" s="23">
        <v>51000</v>
      </c>
      <c r="B160" s="24" t="s">
        <v>161</v>
      </c>
      <c r="C160" s="52">
        <v>76743</v>
      </c>
      <c r="D160" s="53">
        <v>2.9</v>
      </c>
      <c r="E160" s="54">
        <v>10.199999999999999</v>
      </c>
      <c r="F160" s="55"/>
      <c r="G160" s="56"/>
      <c r="H160" s="57"/>
      <c r="I160" s="57"/>
      <c r="J160" s="58"/>
    </row>
    <row r="161" spans="2:3" x14ac:dyDescent="0.2">
      <c r="C161" s="59"/>
    </row>
    <row r="162" spans="2:3" x14ac:dyDescent="0.2">
      <c r="B162" s="1" t="s">
        <v>169</v>
      </c>
      <c r="C162" s="59"/>
    </row>
    <row r="163" spans="2:3" x14ac:dyDescent="0.2">
      <c r="B163" s="1" t="s">
        <v>162</v>
      </c>
      <c r="C163" s="59"/>
    </row>
    <row r="164" spans="2:3" x14ac:dyDescent="0.2">
      <c r="B164" s="1" t="s">
        <v>163</v>
      </c>
      <c r="C164" s="59"/>
    </row>
    <row r="165" spans="2:3" x14ac:dyDescent="0.2">
      <c r="B165" s="1" t="s">
        <v>164</v>
      </c>
      <c r="C165" s="59"/>
    </row>
    <row r="166" spans="2:3" x14ac:dyDescent="0.2">
      <c r="B166" s="1" t="s">
        <v>165</v>
      </c>
      <c r="C166" s="59"/>
    </row>
    <row r="167" spans="2:3" x14ac:dyDescent="0.2">
      <c r="B167" s="65" t="s">
        <v>176</v>
      </c>
    </row>
    <row r="169" spans="2:3" x14ac:dyDescent="0.2">
      <c r="C169" s="59"/>
    </row>
    <row r="170" spans="2:3" x14ac:dyDescent="0.2">
      <c r="C170" s="59"/>
    </row>
    <row r="171" spans="2:3" x14ac:dyDescent="0.2">
      <c r="C171" s="59"/>
    </row>
    <row r="172" spans="2:3" x14ac:dyDescent="0.2">
      <c r="C172" s="59"/>
    </row>
    <row r="173" spans="2:3" x14ac:dyDescent="0.2">
      <c r="C173" s="59"/>
    </row>
    <row r="174" spans="2:3" x14ac:dyDescent="0.2">
      <c r="C174" s="59"/>
    </row>
    <row r="175" spans="2:3" x14ac:dyDescent="0.2">
      <c r="C175" s="59"/>
    </row>
    <row r="176" spans="2:3" x14ac:dyDescent="0.2">
      <c r="C176" s="59"/>
    </row>
    <row r="177" spans="3:3" x14ac:dyDescent="0.2">
      <c r="C177" s="59"/>
    </row>
    <row r="178" spans="3:3" x14ac:dyDescent="0.2">
      <c r="C178" s="59"/>
    </row>
    <row r="179" spans="3:3" x14ac:dyDescent="0.2">
      <c r="C179" s="59"/>
    </row>
    <row r="180" spans="3:3" x14ac:dyDescent="0.2">
      <c r="C180" s="59"/>
    </row>
    <row r="181" spans="3:3" x14ac:dyDescent="0.2">
      <c r="C181" s="59"/>
    </row>
    <row r="182" spans="3:3" x14ac:dyDescent="0.2">
      <c r="C182" s="59"/>
    </row>
    <row r="183" spans="3:3" x14ac:dyDescent="0.2">
      <c r="C183" s="59"/>
    </row>
    <row r="184" spans="3:3" x14ac:dyDescent="0.2">
      <c r="C184" s="59"/>
    </row>
    <row r="185" spans="3:3" x14ac:dyDescent="0.2">
      <c r="C185" s="59"/>
    </row>
    <row r="186" spans="3:3" x14ac:dyDescent="0.2">
      <c r="C186" s="59"/>
    </row>
    <row r="187" spans="3:3" x14ac:dyDescent="0.2">
      <c r="C187" s="59"/>
    </row>
    <row r="188" spans="3:3" x14ac:dyDescent="0.2">
      <c r="C188" s="59"/>
    </row>
    <row r="189" spans="3:3" x14ac:dyDescent="0.2">
      <c r="C189" s="59"/>
    </row>
    <row r="190" spans="3:3" x14ac:dyDescent="0.2">
      <c r="C190" s="59"/>
    </row>
    <row r="191" spans="3:3" x14ac:dyDescent="0.2">
      <c r="C191" s="59"/>
    </row>
    <row r="192" spans="3:3" x14ac:dyDescent="0.2">
      <c r="C192" s="59"/>
    </row>
    <row r="193" spans="3:3" x14ac:dyDescent="0.2">
      <c r="C193" s="59"/>
    </row>
    <row r="194" spans="3:3" x14ac:dyDescent="0.2">
      <c r="C194" s="59"/>
    </row>
    <row r="195" spans="3:3" x14ac:dyDescent="0.2">
      <c r="C195" s="59"/>
    </row>
    <row r="196" spans="3:3" x14ac:dyDescent="0.2">
      <c r="C196" s="59"/>
    </row>
    <row r="197" spans="3:3" x14ac:dyDescent="0.2">
      <c r="C197" s="59"/>
    </row>
    <row r="198" spans="3:3" x14ac:dyDescent="0.2">
      <c r="C198" s="59"/>
    </row>
    <row r="199" spans="3:3" x14ac:dyDescent="0.2">
      <c r="C199" s="59"/>
    </row>
    <row r="200" spans="3:3" x14ac:dyDescent="0.2">
      <c r="C200" s="59"/>
    </row>
    <row r="201" spans="3:3" x14ac:dyDescent="0.2">
      <c r="C201" s="59"/>
    </row>
    <row r="202" spans="3:3" x14ac:dyDescent="0.2">
      <c r="C202" s="59"/>
    </row>
    <row r="203" spans="3:3" x14ac:dyDescent="0.2">
      <c r="C203" s="59"/>
    </row>
    <row r="204" spans="3:3" x14ac:dyDescent="0.2">
      <c r="C204" s="59"/>
    </row>
    <row r="205" spans="3:3" x14ac:dyDescent="0.2">
      <c r="C205" s="59"/>
    </row>
    <row r="206" spans="3:3" x14ac:dyDescent="0.2">
      <c r="C206" s="59"/>
    </row>
    <row r="207" spans="3:3" x14ac:dyDescent="0.2">
      <c r="C207" s="59"/>
    </row>
    <row r="208" spans="3:3" x14ac:dyDescent="0.2">
      <c r="C208" s="59"/>
    </row>
    <row r="209" spans="3:3" x14ac:dyDescent="0.2">
      <c r="C209" s="59"/>
    </row>
    <row r="210" spans="3:3" x14ac:dyDescent="0.2">
      <c r="C210" s="59"/>
    </row>
    <row r="211" spans="3:3" x14ac:dyDescent="0.2">
      <c r="C211" s="59"/>
    </row>
    <row r="212" spans="3:3" x14ac:dyDescent="0.2">
      <c r="C212" s="59"/>
    </row>
    <row r="213" spans="3:3" x14ac:dyDescent="0.2">
      <c r="C213" s="59"/>
    </row>
    <row r="214" spans="3:3" x14ac:dyDescent="0.2">
      <c r="C214" s="59"/>
    </row>
    <row r="215" spans="3:3" x14ac:dyDescent="0.2">
      <c r="C215" s="59"/>
    </row>
    <row r="216" spans="3:3" x14ac:dyDescent="0.2">
      <c r="C216" s="59"/>
    </row>
    <row r="217" spans="3:3" x14ac:dyDescent="0.2">
      <c r="C217" s="59"/>
    </row>
    <row r="218" spans="3:3" x14ac:dyDescent="0.2">
      <c r="C218" s="59"/>
    </row>
    <row r="219" spans="3:3" x14ac:dyDescent="0.2">
      <c r="C219" s="59"/>
    </row>
    <row r="220" spans="3:3" x14ac:dyDescent="0.2">
      <c r="C220" s="59"/>
    </row>
    <row r="221" spans="3:3" x14ac:dyDescent="0.2">
      <c r="C221" s="59"/>
    </row>
    <row r="222" spans="3:3" x14ac:dyDescent="0.2">
      <c r="C222" s="59"/>
    </row>
    <row r="223" spans="3:3" x14ac:dyDescent="0.2">
      <c r="C223" s="59"/>
    </row>
    <row r="224" spans="3:3" x14ac:dyDescent="0.2">
      <c r="C224" s="59"/>
    </row>
    <row r="225" spans="3:3" x14ac:dyDescent="0.2">
      <c r="C225" s="59"/>
    </row>
    <row r="226" spans="3:3" x14ac:dyDescent="0.2">
      <c r="C226" s="59"/>
    </row>
    <row r="227" spans="3:3" x14ac:dyDescent="0.2">
      <c r="C227" s="59"/>
    </row>
    <row r="228" spans="3:3" x14ac:dyDescent="0.2">
      <c r="C228" s="59"/>
    </row>
    <row r="229" spans="3:3" x14ac:dyDescent="0.2">
      <c r="C229" s="59"/>
    </row>
    <row r="230" spans="3:3" x14ac:dyDescent="0.2">
      <c r="C230" s="59"/>
    </row>
    <row r="231" spans="3:3" x14ac:dyDescent="0.2">
      <c r="C231" s="59"/>
    </row>
    <row r="232" spans="3:3" x14ac:dyDescent="0.2">
      <c r="C232" s="59"/>
    </row>
    <row r="233" spans="3:3" x14ac:dyDescent="0.2">
      <c r="C233" s="59"/>
    </row>
    <row r="234" spans="3:3" x14ac:dyDescent="0.2">
      <c r="C234" s="59"/>
    </row>
    <row r="235" spans="3:3" x14ac:dyDescent="0.2">
      <c r="C235" s="59"/>
    </row>
    <row r="236" spans="3:3" x14ac:dyDescent="0.2">
      <c r="C236" s="59"/>
    </row>
    <row r="237" spans="3:3" x14ac:dyDescent="0.2">
      <c r="C237" s="59"/>
    </row>
    <row r="238" spans="3:3" x14ac:dyDescent="0.2">
      <c r="C238" s="59"/>
    </row>
    <row r="239" spans="3:3" x14ac:dyDescent="0.2">
      <c r="C239" s="59"/>
    </row>
    <row r="240" spans="3:3" x14ac:dyDescent="0.2">
      <c r="C240" s="59"/>
    </row>
    <row r="241" spans="3:3" x14ac:dyDescent="0.2">
      <c r="C241" s="59"/>
    </row>
    <row r="242" spans="3:3" x14ac:dyDescent="0.2">
      <c r="C242" s="59"/>
    </row>
    <row r="243" spans="3:3" x14ac:dyDescent="0.2">
      <c r="C243" s="59"/>
    </row>
    <row r="244" spans="3:3" x14ac:dyDescent="0.2">
      <c r="C244" s="59"/>
    </row>
    <row r="245" spans="3:3" x14ac:dyDescent="0.2">
      <c r="C245" s="59"/>
    </row>
    <row r="246" spans="3:3" x14ac:dyDescent="0.2">
      <c r="C246" s="59"/>
    </row>
    <row r="247" spans="3:3" x14ac:dyDescent="0.2">
      <c r="C247" s="59"/>
    </row>
    <row r="248" spans="3:3" x14ac:dyDescent="0.2">
      <c r="C248" s="59"/>
    </row>
    <row r="249" spans="3:3" x14ac:dyDescent="0.2">
      <c r="C249" s="59"/>
    </row>
    <row r="250" spans="3:3" x14ac:dyDescent="0.2">
      <c r="C250" s="59"/>
    </row>
    <row r="251" spans="3:3" x14ac:dyDescent="0.2">
      <c r="C251" s="59"/>
    </row>
    <row r="252" spans="3:3" x14ac:dyDescent="0.2">
      <c r="C252" s="59"/>
    </row>
    <row r="253" spans="3:3" x14ac:dyDescent="0.2">
      <c r="C253" s="59"/>
    </row>
    <row r="254" spans="3:3" x14ac:dyDescent="0.2">
      <c r="C254" s="59"/>
    </row>
    <row r="255" spans="3:3" x14ac:dyDescent="0.2">
      <c r="C255" s="59"/>
    </row>
    <row r="256" spans="3:3" x14ac:dyDescent="0.2">
      <c r="C256" s="59"/>
    </row>
    <row r="257" spans="3:3" x14ac:dyDescent="0.2">
      <c r="C257" s="59"/>
    </row>
    <row r="258" spans="3:3" x14ac:dyDescent="0.2">
      <c r="C258" s="59"/>
    </row>
    <row r="259" spans="3:3" x14ac:dyDescent="0.2">
      <c r="C259" s="59"/>
    </row>
    <row r="260" spans="3:3" x14ac:dyDescent="0.2">
      <c r="C260" s="59"/>
    </row>
    <row r="261" spans="3:3" x14ac:dyDescent="0.2">
      <c r="C261" s="59"/>
    </row>
    <row r="262" spans="3:3" x14ac:dyDescent="0.2">
      <c r="C262" s="59"/>
    </row>
    <row r="263" spans="3:3" x14ac:dyDescent="0.2">
      <c r="C263" s="59"/>
    </row>
    <row r="264" spans="3:3" x14ac:dyDescent="0.2">
      <c r="C264" s="59"/>
    </row>
    <row r="265" spans="3:3" x14ac:dyDescent="0.2">
      <c r="C265" s="59"/>
    </row>
    <row r="266" spans="3:3" x14ac:dyDescent="0.2">
      <c r="C266" s="59"/>
    </row>
    <row r="267" spans="3:3" x14ac:dyDescent="0.2">
      <c r="C267" s="59"/>
    </row>
    <row r="268" spans="3:3" x14ac:dyDescent="0.2">
      <c r="C268" s="59"/>
    </row>
    <row r="269" spans="3:3" x14ac:dyDescent="0.2">
      <c r="C269" s="59"/>
    </row>
    <row r="270" spans="3:3" x14ac:dyDescent="0.2">
      <c r="C270" s="59"/>
    </row>
    <row r="271" spans="3:3" x14ac:dyDescent="0.2">
      <c r="C271" s="59"/>
    </row>
    <row r="272" spans="3:3" x14ac:dyDescent="0.2">
      <c r="C272" s="59"/>
    </row>
    <row r="273" spans="3:3" x14ac:dyDescent="0.2">
      <c r="C273" s="59"/>
    </row>
    <row r="274" spans="3:3" x14ac:dyDescent="0.2">
      <c r="C274" s="59"/>
    </row>
    <row r="275" spans="3:3" x14ac:dyDescent="0.2">
      <c r="C275" s="59"/>
    </row>
    <row r="276" spans="3:3" x14ac:dyDescent="0.2">
      <c r="C276" s="59"/>
    </row>
    <row r="277" spans="3:3" x14ac:dyDescent="0.2">
      <c r="C277" s="59"/>
    </row>
    <row r="278" spans="3:3" x14ac:dyDescent="0.2">
      <c r="C278" s="59"/>
    </row>
    <row r="279" spans="3:3" x14ac:dyDescent="0.2">
      <c r="C279" s="59"/>
    </row>
    <row r="280" spans="3:3" x14ac:dyDescent="0.2">
      <c r="C280" s="59"/>
    </row>
    <row r="281" spans="3:3" x14ac:dyDescent="0.2">
      <c r="C281" s="59"/>
    </row>
    <row r="282" spans="3:3" x14ac:dyDescent="0.2">
      <c r="C282" s="59"/>
    </row>
    <row r="283" spans="3:3" x14ac:dyDescent="0.2">
      <c r="C283" s="59"/>
    </row>
    <row r="284" spans="3:3" x14ac:dyDescent="0.2">
      <c r="C284" s="59"/>
    </row>
    <row r="285" spans="3:3" x14ac:dyDescent="0.2">
      <c r="C285" s="59"/>
    </row>
    <row r="286" spans="3:3" x14ac:dyDescent="0.2">
      <c r="C286" s="59"/>
    </row>
    <row r="287" spans="3:3" x14ac:dyDescent="0.2">
      <c r="C287" s="59"/>
    </row>
    <row r="288" spans="3:3" x14ac:dyDescent="0.2">
      <c r="C288" s="59"/>
    </row>
    <row r="289" spans="3:3" x14ac:dyDescent="0.2">
      <c r="C289" s="59"/>
    </row>
    <row r="290" spans="3:3" x14ac:dyDescent="0.2">
      <c r="C290" s="59"/>
    </row>
    <row r="291" spans="3:3" x14ac:dyDescent="0.2">
      <c r="C291" s="59"/>
    </row>
    <row r="292" spans="3:3" x14ac:dyDescent="0.2">
      <c r="C292" s="59"/>
    </row>
    <row r="293" spans="3:3" x14ac:dyDescent="0.2">
      <c r="C293" s="59"/>
    </row>
    <row r="294" spans="3:3" x14ac:dyDescent="0.2">
      <c r="C294" s="59"/>
    </row>
    <row r="295" spans="3:3" x14ac:dyDescent="0.2">
      <c r="C295" s="59"/>
    </row>
    <row r="296" spans="3:3" x14ac:dyDescent="0.2">
      <c r="C296" s="59"/>
    </row>
    <row r="297" spans="3:3" x14ac:dyDescent="0.2">
      <c r="C297" s="59"/>
    </row>
    <row r="298" spans="3:3" x14ac:dyDescent="0.2">
      <c r="C298" s="59"/>
    </row>
    <row r="299" spans="3:3" x14ac:dyDescent="0.2">
      <c r="C299" s="59"/>
    </row>
    <row r="300" spans="3:3" x14ac:dyDescent="0.2">
      <c r="C300" s="59"/>
    </row>
    <row r="301" spans="3:3" x14ac:dyDescent="0.2">
      <c r="C301" s="59"/>
    </row>
    <row r="302" spans="3:3" x14ac:dyDescent="0.2">
      <c r="C302" s="59"/>
    </row>
    <row r="303" spans="3:3" x14ac:dyDescent="0.2">
      <c r="C303" s="59"/>
    </row>
    <row r="304" spans="3:3" x14ac:dyDescent="0.2">
      <c r="C304" s="59"/>
    </row>
    <row r="305" spans="3:3" x14ac:dyDescent="0.2">
      <c r="C305" s="59"/>
    </row>
    <row r="306" spans="3:3" x14ac:dyDescent="0.2">
      <c r="C306" s="59"/>
    </row>
    <row r="307" spans="3:3" x14ac:dyDescent="0.2">
      <c r="C307" s="59"/>
    </row>
    <row r="308" spans="3:3" x14ac:dyDescent="0.2">
      <c r="C308" s="59"/>
    </row>
    <row r="309" spans="3:3" x14ac:dyDescent="0.2">
      <c r="C309" s="59"/>
    </row>
    <row r="310" spans="3:3" x14ac:dyDescent="0.2">
      <c r="C310" s="59"/>
    </row>
    <row r="311" spans="3:3" x14ac:dyDescent="0.2">
      <c r="C311" s="59"/>
    </row>
    <row r="312" spans="3:3" x14ac:dyDescent="0.2">
      <c r="C312" s="59"/>
    </row>
    <row r="313" spans="3:3" x14ac:dyDescent="0.2">
      <c r="C313" s="59"/>
    </row>
    <row r="314" spans="3:3" x14ac:dyDescent="0.2">
      <c r="C314" s="59"/>
    </row>
    <row r="315" spans="3:3" x14ac:dyDescent="0.2">
      <c r="C315" s="59"/>
    </row>
    <row r="316" spans="3:3" x14ac:dyDescent="0.2">
      <c r="C316" s="59"/>
    </row>
    <row r="317" spans="3:3" x14ac:dyDescent="0.2">
      <c r="C317" s="59"/>
    </row>
    <row r="318" spans="3:3" x14ac:dyDescent="0.2">
      <c r="C318" s="59"/>
    </row>
    <row r="319" spans="3:3" x14ac:dyDescent="0.2">
      <c r="C319" s="59"/>
    </row>
    <row r="320" spans="3:3" x14ac:dyDescent="0.2">
      <c r="C320" s="59"/>
    </row>
    <row r="321" spans="3:3" x14ac:dyDescent="0.2">
      <c r="C321" s="59"/>
    </row>
    <row r="322" spans="3:3" x14ac:dyDescent="0.2">
      <c r="C322" s="59"/>
    </row>
    <row r="323" spans="3:3" x14ac:dyDescent="0.2">
      <c r="C323" s="59"/>
    </row>
    <row r="324" spans="3:3" x14ac:dyDescent="0.2">
      <c r="C324" s="59"/>
    </row>
    <row r="325" spans="3:3" x14ac:dyDescent="0.2">
      <c r="C325" s="59"/>
    </row>
    <row r="326" spans="3:3" x14ac:dyDescent="0.2">
      <c r="C326" s="59"/>
    </row>
    <row r="327" spans="3:3" x14ac:dyDescent="0.2">
      <c r="C327" s="59"/>
    </row>
    <row r="328" spans="3:3" x14ac:dyDescent="0.2">
      <c r="C328" s="59"/>
    </row>
    <row r="329" spans="3:3" x14ac:dyDescent="0.2">
      <c r="C329" s="59"/>
    </row>
    <row r="330" spans="3:3" x14ac:dyDescent="0.2">
      <c r="C330" s="59"/>
    </row>
    <row r="331" spans="3:3" x14ac:dyDescent="0.2">
      <c r="C331" s="59"/>
    </row>
    <row r="332" spans="3:3" x14ac:dyDescent="0.2">
      <c r="C332" s="59"/>
    </row>
    <row r="333" spans="3:3" x14ac:dyDescent="0.2">
      <c r="C333" s="59"/>
    </row>
    <row r="334" spans="3:3" x14ac:dyDescent="0.2">
      <c r="C334" s="59"/>
    </row>
    <row r="335" spans="3:3" x14ac:dyDescent="0.2">
      <c r="C335" s="59"/>
    </row>
    <row r="336" spans="3:3" x14ac:dyDescent="0.2">
      <c r="C336" s="59"/>
    </row>
    <row r="337" spans="3:3" x14ac:dyDescent="0.2">
      <c r="C337" s="59"/>
    </row>
    <row r="338" spans="3:3" x14ac:dyDescent="0.2">
      <c r="C338" s="59"/>
    </row>
    <row r="339" spans="3:3" x14ac:dyDescent="0.2">
      <c r="C339" s="59"/>
    </row>
    <row r="340" spans="3:3" x14ac:dyDescent="0.2">
      <c r="C340" s="59"/>
    </row>
    <row r="341" spans="3:3" x14ac:dyDescent="0.2">
      <c r="C341" s="59"/>
    </row>
    <row r="342" spans="3:3" x14ac:dyDescent="0.2">
      <c r="C342" s="59"/>
    </row>
    <row r="343" spans="3:3" x14ac:dyDescent="0.2">
      <c r="C343" s="59"/>
    </row>
    <row r="344" spans="3:3" x14ac:dyDescent="0.2">
      <c r="C344" s="59"/>
    </row>
    <row r="345" spans="3:3" x14ac:dyDescent="0.2">
      <c r="C345" s="59"/>
    </row>
    <row r="346" spans="3:3" x14ac:dyDescent="0.2">
      <c r="C346" s="59"/>
    </row>
    <row r="347" spans="3:3" x14ac:dyDescent="0.2">
      <c r="C347" s="59"/>
    </row>
    <row r="348" spans="3:3" x14ac:dyDescent="0.2">
      <c r="C348" s="59"/>
    </row>
    <row r="349" spans="3:3" x14ac:dyDescent="0.2">
      <c r="C349" s="59"/>
    </row>
    <row r="350" spans="3:3" x14ac:dyDescent="0.2">
      <c r="C350" s="59"/>
    </row>
    <row r="351" spans="3:3" x14ac:dyDescent="0.2">
      <c r="C351" s="59"/>
    </row>
    <row r="352" spans="3:3" x14ac:dyDescent="0.2">
      <c r="C352" s="59"/>
    </row>
    <row r="353" spans="3:3" x14ac:dyDescent="0.2">
      <c r="C353" s="59"/>
    </row>
    <row r="354" spans="3:3" x14ac:dyDescent="0.2">
      <c r="C354" s="59"/>
    </row>
    <row r="355" spans="3:3" x14ac:dyDescent="0.2">
      <c r="C355" s="59"/>
    </row>
    <row r="356" spans="3:3" x14ac:dyDescent="0.2">
      <c r="C356" s="59"/>
    </row>
    <row r="357" spans="3:3" x14ac:dyDescent="0.2">
      <c r="C357" s="59"/>
    </row>
    <row r="358" spans="3:3" x14ac:dyDescent="0.2">
      <c r="C358" s="59"/>
    </row>
    <row r="359" spans="3:3" x14ac:dyDescent="0.2">
      <c r="C359" s="59"/>
    </row>
    <row r="360" spans="3:3" x14ac:dyDescent="0.2">
      <c r="C360" s="59"/>
    </row>
    <row r="361" spans="3:3" x14ac:dyDescent="0.2">
      <c r="C361" s="59"/>
    </row>
    <row r="362" spans="3:3" x14ac:dyDescent="0.2">
      <c r="C362" s="59"/>
    </row>
    <row r="363" spans="3:3" x14ac:dyDescent="0.2">
      <c r="C363" s="59"/>
    </row>
    <row r="364" spans="3:3" x14ac:dyDescent="0.2">
      <c r="C364" s="59"/>
    </row>
    <row r="365" spans="3:3" x14ac:dyDescent="0.2">
      <c r="C365" s="59"/>
    </row>
    <row r="366" spans="3:3" x14ac:dyDescent="0.2">
      <c r="C366" s="59"/>
    </row>
    <row r="367" spans="3:3" x14ac:dyDescent="0.2">
      <c r="C367" s="59"/>
    </row>
    <row r="368" spans="3:3" x14ac:dyDescent="0.2">
      <c r="C368" s="59"/>
    </row>
    <row r="369" spans="3:3" x14ac:dyDescent="0.2">
      <c r="C369" s="59"/>
    </row>
    <row r="370" spans="3:3" x14ac:dyDescent="0.2">
      <c r="C370" s="59"/>
    </row>
    <row r="371" spans="3:3" x14ac:dyDescent="0.2">
      <c r="C371" s="59"/>
    </row>
    <row r="372" spans="3:3" x14ac:dyDescent="0.2">
      <c r="C372" s="59"/>
    </row>
    <row r="373" spans="3:3" x14ac:dyDescent="0.2">
      <c r="C373" s="59"/>
    </row>
    <row r="374" spans="3:3" x14ac:dyDescent="0.2">
      <c r="C374" s="59"/>
    </row>
    <row r="375" spans="3:3" x14ac:dyDescent="0.2">
      <c r="C375" s="59"/>
    </row>
    <row r="376" spans="3:3" x14ac:dyDescent="0.2">
      <c r="C376" s="59"/>
    </row>
    <row r="377" spans="3:3" x14ac:dyDescent="0.2">
      <c r="C377" s="59"/>
    </row>
    <row r="378" spans="3:3" x14ac:dyDescent="0.2">
      <c r="C378" s="59"/>
    </row>
    <row r="379" spans="3:3" x14ac:dyDescent="0.2">
      <c r="C379" s="59"/>
    </row>
    <row r="380" spans="3:3" x14ac:dyDescent="0.2">
      <c r="C380" s="59"/>
    </row>
    <row r="381" spans="3:3" x14ac:dyDescent="0.2">
      <c r="C381" s="59"/>
    </row>
    <row r="382" spans="3:3" x14ac:dyDescent="0.2">
      <c r="C382" s="59"/>
    </row>
    <row r="383" spans="3:3" x14ac:dyDescent="0.2">
      <c r="C383" s="59"/>
    </row>
    <row r="384" spans="3:3" x14ac:dyDescent="0.2">
      <c r="C384" s="59"/>
    </row>
    <row r="385" spans="3:3" x14ac:dyDescent="0.2">
      <c r="C385" s="59"/>
    </row>
    <row r="386" spans="3:3" x14ac:dyDescent="0.2">
      <c r="C386" s="59"/>
    </row>
    <row r="387" spans="3:3" x14ac:dyDescent="0.2">
      <c r="C387" s="59"/>
    </row>
    <row r="388" spans="3:3" x14ac:dyDescent="0.2">
      <c r="C388" s="59"/>
    </row>
    <row r="389" spans="3:3" x14ac:dyDescent="0.2">
      <c r="C389" s="59"/>
    </row>
    <row r="390" spans="3:3" x14ac:dyDescent="0.2">
      <c r="C390" s="59"/>
    </row>
    <row r="391" spans="3:3" x14ac:dyDescent="0.2">
      <c r="C391" s="59"/>
    </row>
    <row r="392" spans="3:3" x14ac:dyDescent="0.2">
      <c r="C392" s="59"/>
    </row>
    <row r="393" spans="3:3" x14ac:dyDescent="0.2">
      <c r="C393" s="59"/>
    </row>
    <row r="394" spans="3:3" x14ac:dyDescent="0.2">
      <c r="C394" s="59"/>
    </row>
    <row r="395" spans="3:3" x14ac:dyDescent="0.2">
      <c r="C395" s="59"/>
    </row>
    <row r="396" spans="3:3" x14ac:dyDescent="0.2">
      <c r="C396" s="59"/>
    </row>
    <row r="397" spans="3:3" x14ac:dyDescent="0.2">
      <c r="C397" s="59"/>
    </row>
    <row r="398" spans="3:3" x14ac:dyDescent="0.2">
      <c r="C398" s="59"/>
    </row>
    <row r="399" spans="3:3" x14ac:dyDescent="0.2">
      <c r="C399" s="59"/>
    </row>
    <row r="400" spans="3:3" x14ac:dyDescent="0.2">
      <c r="C400" s="59"/>
    </row>
    <row r="401" spans="3:3" x14ac:dyDescent="0.2">
      <c r="C401" s="59"/>
    </row>
    <row r="402" spans="3:3" x14ac:dyDescent="0.2">
      <c r="C402" s="59"/>
    </row>
    <row r="403" spans="3:3" x14ac:dyDescent="0.2">
      <c r="C403" s="59"/>
    </row>
    <row r="404" spans="3:3" x14ac:dyDescent="0.2">
      <c r="C404" s="59"/>
    </row>
    <row r="405" spans="3:3" x14ac:dyDescent="0.2">
      <c r="C405" s="59"/>
    </row>
    <row r="406" spans="3:3" x14ac:dyDescent="0.2">
      <c r="C406" s="59"/>
    </row>
    <row r="407" spans="3:3" x14ac:dyDescent="0.2">
      <c r="C407" s="59"/>
    </row>
    <row r="408" spans="3:3" x14ac:dyDescent="0.2">
      <c r="C408" s="59"/>
    </row>
    <row r="409" spans="3:3" x14ac:dyDescent="0.2">
      <c r="C409" s="59"/>
    </row>
    <row r="410" spans="3:3" x14ac:dyDescent="0.2">
      <c r="C410" s="59"/>
    </row>
    <row r="411" spans="3:3" x14ac:dyDescent="0.2">
      <c r="C411" s="59"/>
    </row>
    <row r="412" spans="3:3" x14ac:dyDescent="0.2">
      <c r="C412" s="59"/>
    </row>
    <row r="413" spans="3:3" x14ac:dyDescent="0.2">
      <c r="C413" s="59"/>
    </row>
    <row r="414" spans="3:3" x14ac:dyDescent="0.2">
      <c r="C414" s="59"/>
    </row>
    <row r="415" spans="3:3" x14ac:dyDescent="0.2">
      <c r="C415" s="59"/>
    </row>
    <row r="416" spans="3:3" x14ac:dyDescent="0.2">
      <c r="C416" s="59"/>
    </row>
    <row r="417" spans="3:3" x14ac:dyDescent="0.2">
      <c r="C417" s="59"/>
    </row>
    <row r="418" spans="3:3" x14ac:dyDescent="0.2">
      <c r="C418" s="59"/>
    </row>
    <row r="419" spans="3:3" x14ac:dyDescent="0.2">
      <c r="C419" s="59"/>
    </row>
    <row r="420" spans="3:3" x14ac:dyDescent="0.2">
      <c r="C420" s="59"/>
    </row>
    <row r="421" spans="3:3" x14ac:dyDescent="0.2">
      <c r="C421" s="59"/>
    </row>
    <row r="422" spans="3:3" x14ac:dyDescent="0.2">
      <c r="C422" s="59"/>
    </row>
    <row r="423" spans="3:3" x14ac:dyDescent="0.2">
      <c r="C423" s="59"/>
    </row>
    <row r="424" spans="3:3" x14ac:dyDescent="0.2">
      <c r="C424" s="59"/>
    </row>
    <row r="425" spans="3:3" x14ac:dyDescent="0.2">
      <c r="C425" s="59"/>
    </row>
    <row r="426" spans="3:3" x14ac:dyDescent="0.2">
      <c r="C426" s="59"/>
    </row>
    <row r="427" spans="3:3" x14ac:dyDescent="0.2">
      <c r="C427" s="59"/>
    </row>
    <row r="428" spans="3:3" x14ac:dyDescent="0.2">
      <c r="C428" s="59"/>
    </row>
    <row r="429" spans="3:3" x14ac:dyDescent="0.2">
      <c r="C429" s="59"/>
    </row>
    <row r="430" spans="3:3" x14ac:dyDescent="0.2">
      <c r="C430" s="59"/>
    </row>
    <row r="431" spans="3:3" x14ac:dyDescent="0.2">
      <c r="C431" s="59"/>
    </row>
    <row r="432" spans="3:3" x14ac:dyDescent="0.2">
      <c r="C432" s="59"/>
    </row>
    <row r="433" spans="3:3" x14ac:dyDescent="0.2">
      <c r="C433" s="59"/>
    </row>
    <row r="434" spans="3:3" x14ac:dyDescent="0.2">
      <c r="C434" s="59"/>
    </row>
    <row r="435" spans="3:3" x14ac:dyDescent="0.2">
      <c r="C435" s="59"/>
    </row>
    <row r="436" spans="3:3" x14ac:dyDescent="0.2">
      <c r="C436" s="59"/>
    </row>
    <row r="437" spans="3:3" x14ac:dyDescent="0.2">
      <c r="C437" s="59"/>
    </row>
    <row r="438" spans="3:3" x14ac:dyDescent="0.2">
      <c r="C438" s="59"/>
    </row>
    <row r="439" spans="3:3" x14ac:dyDescent="0.2">
      <c r="C439" s="59"/>
    </row>
    <row r="440" spans="3:3" x14ac:dyDescent="0.2">
      <c r="C440" s="59"/>
    </row>
    <row r="441" spans="3:3" x14ac:dyDescent="0.2">
      <c r="C441" s="59"/>
    </row>
    <row r="442" spans="3:3" x14ac:dyDescent="0.2">
      <c r="C442" s="59"/>
    </row>
    <row r="443" spans="3:3" x14ac:dyDescent="0.2">
      <c r="C443" s="59"/>
    </row>
    <row r="444" spans="3:3" x14ac:dyDescent="0.2">
      <c r="C444" s="59"/>
    </row>
    <row r="445" spans="3:3" x14ac:dyDescent="0.2">
      <c r="C445" s="59"/>
    </row>
    <row r="446" spans="3:3" x14ac:dyDescent="0.2">
      <c r="C446" s="59"/>
    </row>
    <row r="447" spans="3:3" x14ac:dyDescent="0.2">
      <c r="C447" s="59"/>
    </row>
    <row r="448" spans="3:3" x14ac:dyDescent="0.2">
      <c r="C448" s="59"/>
    </row>
    <row r="449" spans="3:3" x14ac:dyDescent="0.2">
      <c r="C449" s="59"/>
    </row>
    <row r="450" spans="3:3" x14ac:dyDescent="0.2">
      <c r="C450" s="59"/>
    </row>
    <row r="451" spans="3:3" x14ac:dyDescent="0.2">
      <c r="C451" s="59"/>
    </row>
    <row r="452" spans="3:3" x14ac:dyDescent="0.2">
      <c r="C452" s="59"/>
    </row>
    <row r="453" spans="3:3" x14ac:dyDescent="0.2">
      <c r="C453" s="59"/>
    </row>
    <row r="454" spans="3:3" x14ac:dyDescent="0.2">
      <c r="C454" s="59"/>
    </row>
    <row r="455" spans="3:3" x14ac:dyDescent="0.2">
      <c r="C455" s="59"/>
    </row>
    <row r="456" spans="3:3" x14ac:dyDescent="0.2">
      <c r="C456" s="59"/>
    </row>
    <row r="457" spans="3:3" x14ac:dyDescent="0.2">
      <c r="C457" s="59"/>
    </row>
    <row r="458" spans="3:3" x14ac:dyDescent="0.2">
      <c r="C458" s="59"/>
    </row>
    <row r="459" spans="3:3" x14ac:dyDescent="0.2">
      <c r="C459" s="59"/>
    </row>
    <row r="460" spans="3:3" x14ac:dyDescent="0.2">
      <c r="C460" s="59"/>
    </row>
    <row r="461" spans="3:3" x14ac:dyDescent="0.2">
      <c r="C461" s="59"/>
    </row>
    <row r="462" spans="3:3" x14ac:dyDescent="0.2">
      <c r="C462" s="59"/>
    </row>
    <row r="463" spans="3:3" x14ac:dyDescent="0.2">
      <c r="C463" s="59"/>
    </row>
    <row r="464" spans="3:3" x14ac:dyDescent="0.2">
      <c r="C464" s="59"/>
    </row>
    <row r="465" spans="3:3" x14ac:dyDescent="0.2">
      <c r="C465" s="59"/>
    </row>
    <row r="466" spans="3:3" x14ac:dyDescent="0.2">
      <c r="C466" s="59"/>
    </row>
    <row r="467" spans="3:3" x14ac:dyDescent="0.2">
      <c r="C467" s="59"/>
    </row>
    <row r="468" spans="3:3" x14ac:dyDescent="0.2">
      <c r="C468" s="59"/>
    </row>
    <row r="469" spans="3:3" x14ac:dyDescent="0.2">
      <c r="C469" s="59"/>
    </row>
    <row r="470" spans="3:3" x14ac:dyDescent="0.2">
      <c r="C470" s="59"/>
    </row>
    <row r="471" spans="3:3" x14ac:dyDescent="0.2">
      <c r="C471" s="59"/>
    </row>
    <row r="472" spans="3:3" x14ac:dyDescent="0.2">
      <c r="C472" s="59"/>
    </row>
    <row r="473" spans="3:3" x14ac:dyDescent="0.2">
      <c r="C473" s="59"/>
    </row>
    <row r="474" spans="3:3" x14ac:dyDescent="0.2">
      <c r="C474" s="59"/>
    </row>
    <row r="475" spans="3:3" x14ac:dyDescent="0.2">
      <c r="C475" s="59"/>
    </row>
    <row r="476" spans="3:3" x14ac:dyDescent="0.2">
      <c r="C476" s="59"/>
    </row>
    <row r="477" spans="3:3" x14ac:dyDescent="0.2">
      <c r="C477" s="59"/>
    </row>
    <row r="478" spans="3:3" x14ac:dyDescent="0.2">
      <c r="C478" s="59"/>
    </row>
    <row r="479" spans="3:3" x14ac:dyDescent="0.2">
      <c r="C479" s="59"/>
    </row>
    <row r="480" spans="3:3" x14ac:dyDescent="0.2">
      <c r="C480" s="59"/>
    </row>
    <row r="481" spans="3:3" x14ac:dyDescent="0.2">
      <c r="C481" s="59"/>
    </row>
    <row r="482" spans="3:3" x14ac:dyDescent="0.2">
      <c r="C482" s="59"/>
    </row>
    <row r="483" spans="3:3" x14ac:dyDescent="0.2">
      <c r="C483" s="59"/>
    </row>
    <row r="484" spans="3:3" x14ac:dyDescent="0.2">
      <c r="C484" s="59"/>
    </row>
    <row r="485" spans="3:3" x14ac:dyDescent="0.2">
      <c r="C485" s="59"/>
    </row>
    <row r="486" spans="3:3" x14ac:dyDescent="0.2">
      <c r="C486" s="59"/>
    </row>
    <row r="487" spans="3:3" x14ac:dyDescent="0.2">
      <c r="C487" s="59"/>
    </row>
    <row r="488" spans="3:3" x14ac:dyDescent="0.2">
      <c r="C488" s="59"/>
    </row>
    <row r="489" spans="3:3" x14ac:dyDescent="0.2">
      <c r="C489" s="59"/>
    </row>
    <row r="490" spans="3:3" x14ac:dyDescent="0.2">
      <c r="C490" s="59"/>
    </row>
    <row r="491" spans="3:3" x14ac:dyDescent="0.2">
      <c r="C491" s="59"/>
    </row>
    <row r="492" spans="3:3" x14ac:dyDescent="0.2">
      <c r="C492" s="59"/>
    </row>
    <row r="493" spans="3:3" x14ac:dyDescent="0.2">
      <c r="C493" s="59"/>
    </row>
    <row r="494" spans="3:3" x14ac:dyDescent="0.2">
      <c r="C494" s="59"/>
    </row>
    <row r="495" spans="3:3" x14ac:dyDescent="0.2">
      <c r="C495" s="59"/>
    </row>
    <row r="496" spans="3:3" x14ac:dyDescent="0.2">
      <c r="C496" s="59"/>
    </row>
    <row r="497" spans="3:3" x14ac:dyDescent="0.2">
      <c r="C497" s="59"/>
    </row>
    <row r="498" spans="3:3" x14ac:dyDescent="0.2">
      <c r="C498" s="59"/>
    </row>
    <row r="499" spans="3:3" x14ac:dyDescent="0.2">
      <c r="C499" s="59"/>
    </row>
    <row r="500" spans="3:3" x14ac:dyDescent="0.2">
      <c r="C500" s="59"/>
    </row>
    <row r="501" spans="3:3" x14ac:dyDescent="0.2">
      <c r="C501" s="59"/>
    </row>
    <row r="502" spans="3:3" x14ac:dyDescent="0.2">
      <c r="C502" s="59"/>
    </row>
    <row r="503" spans="3:3" x14ac:dyDescent="0.2">
      <c r="C503" s="59"/>
    </row>
    <row r="504" spans="3:3" x14ac:dyDescent="0.2">
      <c r="C504" s="59"/>
    </row>
    <row r="505" spans="3:3" x14ac:dyDescent="0.2">
      <c r="C505" s="59"/>
    </row>
    <row r="506" spans="3:3" x14ac:dyDescent="0.2">
      <c r="C506" s="59"/>
    </row>
    <row r="507" spans="3:3" x14ac:dyDescent="0.2">
      <c r="C507" s="59"/>
    </row>
  </sheetData>
  <dataValidations count="1">
    <dataValidation type="list" allowBlank="1" showInputMessage="1" showErrorMessage="1" sqref="B7" xr:uid="{DB891E61-8992-488D-8DA5-C25C6D5E216A}">
      <formula1>$B$14:$B$158</formula1>
    </dataValidation>
  </dataValidations>
  <printOptions horizontalCentered="1"/>
  <pageMargins left="0.25" right="0.25" top="0.5" bottom="0.5" header="0.5" footer="0.25"/>
  <pageSetup scale="72" fitToHeight="4" orientation="landscape" r:id="rId1"/>
  <headerFooter alignWithMargins="0">
    <oddFooter>&amp;C&amp;"Arial Narrow,Regular"Virginia Economic Development Partnership&amp;R&amp;"Arial Narrow,Regular"&amp;P/&amp;N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Average Salary</vt:lpstr>
      <vt:lpstr>'Local Average Salary'!Print_Titles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Akers, Lauren</dc:creator>
  <cp:lastModifiedBy>Akers, Lauren</cp:lastModifiedBy>
  <dcterms:created xsi:type="dcterms:W3CDTF">2023-04-24T19:42:20Z</dcterms:created>
  <dcterms:modified xsi:type="dcterms:W3CDTF">2025-02-10T19:21:49Z</dcterms:modified>
</cp:coreProperties>
</file>